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990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45621"/>
</workbook>
</file>

<file path=xl/calcChain.xml><?xml version="1.0" encoding="utf-8"?>
<calcChain xmlns="http://schemas.openxmlformats.org/spreadsheetml/2006/main">
  <c r="K215" i="1" l="1"/>
  <c r="K217" i="1"/>
  <c r="K218" i="1"/>
  <c r="K219" i="1"/>
  <c r="K220" i="1"/>
  <c r="K221" i="1"/>
  <c r="J217" i="1"/>
  <c r="J218" i="1"/>
  <c r="J219" i="1"/>
  <c r="J220" i="1"/>
  <c r="J221" i="1"/>
  <c r="G217" i="1"/>
  <c r="H217" i="1"/>
  <c r="I217" i="1"/>
  <c r="G218" i="1"/>
  <c r="H218" i="1"/>
  <c r="I218" i="1"/>
  <c r="G219" i="1"/>
  <c r="H219" i="1"/>
  <c r="I219" i="1"/>
  <c r="G220" i="1"/>
  <c r="H220" i="1"/>
  <c r="I220" i="1"/>
  <c r="G221" i="1"/>
  <c r="H221" i="1"/>
  <c r="I221" i="1"/>
  <c r="G215" i="1"/>
  <c r="H215" i="1"/>
  <c r="I215" i="1"/>
  <c r="E217" i="1"/>
  <c r="F217" i="1"/>
  <c r="E218" i="1"/>
  <c r="F218" i="1"/>
  <c r="E219" i="1"/>
  <c r="F219" i="1"/>
  <c r="E220" i="1"/>
  <c r="F220" i="1"/>
  <c r="E221" i="1"/>
  <c r="F221" i="1"/>
  <c r="E215" i="1"/>
  <c r="F215" i="1"/>
  <c r="G196" i="1"/>
  <c r="H196" i="1"/>
  <c r="I196" i="1"/>
  <c r="K196" i="1"/>
  <c r="K198" i="1"/>
  <c r="K199" i="1"/>
  <c r="K200" i="1"/>
  <c r="K201" i="1"/>
  <c r="J198" i="1"/>
  <c r="J199" i="1"/>
  <c r="J200" i="1"/>
  <c r="J201" i="1"/>
  <c r="G198" i="1"/>
  <c r="H198" i="1"/>
  <c r="I198" i="1"/>
  <c r="G199" i="1"/>
  <c r="H199" i="1"/>
  <c r="I199" i="1"/>
  <c r="G200" i="1"/>
  <c r="H200" i="1"/>
  <c r="I200" i="1"/>
  <c r="G201" i="1"/>
  <c r="H201" i="1"/>
  <c r="I201" i="1"/>
  <c r="E198" i="1"/>
  <c r="F198" i="1"/>
  <c r="E199" i="1"/>
  <c r="F199" i="1"/>
  <c r="E200" i="1"/>
  <c r="F200" i="1"/>
  <c r="E201" i="1"/>
  <c r="F201" i="1"/>
  <c r="E196" i="1"/>
  <c r="F196" i="1"/>
  <c r="K204" i="1"/>
  <c r="K205" i="1"/>
  <c r="K206" i="1"/>
  <c r="K207" i="1"/>
  <c r="K208" i="1"/>
  <c r="K209" i="1"/>
  <c r="K210" i="1"/>
  <c r="J204" i="1"/>
  <c r="J205" i="1"/>
  <c r="J206" i="1"/>
  <c r="J207" i="1"/>
  <c r="J208" i="1"/>
  <c r="J209" i="1"/>
  <c r="J210" i="1"/>
  <c r="G204" i="1"/>
  <c r="H204" i="1"/>
  <c r="I204" i="1"/>
  <c r="G205" i="1"/>
  <c r="H205" i="1"/>
  <c r="I205" i="1"/>
  <c r="G206" i="1"/>
  <c r="H206" i="1"/>
  <c r="I206" i="1"/>
  <c r="G207" i="1"/>
  <c r="H207" i="1"/>
  <c r="I207" i="1"/>
  <c r="G208" i="1"/>
  <c r="H208" i="1"/>
  <c r="I208" i="1"/>
  <c r="G209" i="1"/>
  <c r="H209" i="1"/>
  <c r="I209" i="1"/>
  <c r="G210" i="1"/>
  <c r="H210" i="1"/>
  <c r="I210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K179" i="1"/>
  <c r="K180" i="1"/>
  <c r="K181" i="1"/>
  <c r="K182" i="1"/>
  <c r="K177" i="1"/>
  <c r="G177" i="1"/>
  <c r="H177" i="1"/>
  <c r="I177" i="1"/>
  <c r="J179" i="1"/>
  <c r="J180" i="1"/>
  <c r="J181" i="1"/>
  <c r="J182" i="1"/>
  <c r="G179" i="1"/>
  <c r="H179" i="1"/>
  <c r="I179" i="1"/>
  <c r="G180" i="1"/>
  <c r="H180" i="1"/>
  <c r="I180" i="1"/>
  <c r="G181" i="1"/>
  <c r="H181" i="1"/>
  <c r="I181" i="1"/>
  <c r="G182" i="1"/>
  <c r="H182" i="1"/>
  <c r="I182" i="1"/>
  <c r="E179" i="1"/>
  <c r="F179" i="1"/>
  <c r="E180" i="1"/>
  <c r="F180" i="1"/>
  <c r="E181" i="1"/>
  <c r="F181" i="1"/>
  <c r="E182" i="1"/>
  <c r="F182" i="1"/>
  <c r="E177" i="1"/>
  <c r="F177" i="1"/>
  <c r="K185" i="1"/>
  <c r="K186" i="1"/>
  <c r="K187" i="1"/>
  <c r="K188" i="1"/>
  <c r="K189" i="1"/>
  <c r="K190" i="1"/>
  <c r="K191" i="1"/>
  <c r="J185" i="1"/>
  <c r="J186" i="1"/>
  <c r="J187" i="1"/>
  <c r="J188" i="1"/>
  <c r="J189" i="1"/>
  <c r="J190" i="1"/>
  <c r="J191" i="1"/>
  <c r="G185" i="1"/>
  <c r="H185" i="1"/>
  <c r="I185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K167" i="1"/>
  <c r="K168" i="1"/>
  <c r="K169" i="1"/>
  <c r="K170" i="1"/>
  <c r="K171" i="1"/>
  <c r="K172" i="1"/>
  <c r="J167" i="1"/>
  <c r="J168" i="1"/>
  <c r="J169" i="1"/>
  <c r="J170" i="1"/>
  <c r="J171" i="1"/>
  <c r="J172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K160" i="1"/>
  <c r="K161" i="1"/>
  <c r="K162" i="1"/>
  <c r="K163" i="1"/>
  <c r="K158" i="1"/>
  <c r="J160" i="1"/>
  <c r="J161" i="1"/>
  <c r="J162" i="1"/>
  <c r="J163" i="1"/>
  <c r="G160" i="1"/>
  <c r="H160" i="1"/>
  <c r="I160" i="1"/>
  <c r="G161" i="1"/>
  <c r="H161" i="1"/>
  <c r="I161" i="1"/>
  <c r="G162" i="1"/>
  <c r="H162" i="1"/>
  <c r="I162" i="1"/>
  <c r="G163" i="1"/>
  <c r="H163" i="1"/>
  <c r="I163" i="1"/>
  <c r="G158" i="1"/>
  <c r="H158" i="1"/>
  <c r="I158" i="1"/>
  <c r="E160" i="1"/>
  <c r="F160" i="1"/>
  <c r="E161" i="1"/>
  <c r="F161" i="1"/>
  <c r="E162" i="1"/>
  <c r="F162" i="1"/>
  <c r="E163" i="1"/>
  <c r="F163" i="1"/>
  <c r="E158" i="1" l="1"/>
  <c r="F158" i="1"/>
  <c r="K143" i="1" l="1"/>
  <c r="K141" i="1"/>
  <c r="K142" i="1"/>
  <c r="K139" i="1"/>
  <c r="G143" i="1"/>
  <c r="H143" i="1"/>
  <c r="I143" i="1"/>
  <c r="G141" i="1"/>
  <c r="H141" i="1"/>
  <c r="I141" i="1"/>
  <c r="G142" i="1"/>
  <c r="H142" i="1"/>
  <c r="I142" i="1"/>
  <c r="G139" i="1"/>
  <c r="H139" i="1"/>
  <c r="I139" i="1"/>
  <c r="E143" i="1"/>
  <c r="F143" i="1"/>
  <c r="E141" i="1"/>
  <c r="F141" i="1"/>
  <c r="E142" i="1"/>
  <c r="F142" i="1"/>
  <c r="E139" i="1"/>
  <c r="F139" i="1"/>
  <c r="K148" i="1"/>
  <c r="K149" i="1"/>
  <c r="K150" i="1"/>
  <c r="K151" i="1"/>
  <c r="K152" i="1"/>
  <c r="K153" i="1"/>
  <c r="J148" i="1"/>
  <c r="J149" i="1"/>
  <c r="J150" i="1"/>
  <c r="J151" i="1"/>
  <c r="J152" i="1"/>
  <c r="J153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K129" i="1"/>
  <c r="K130" i="1"/>
  <c r="K131" i="1"/>
  <c r="K132" i="1"/>
  <c r="K133" i="1"/>
  <c r="K134" i="1"/>
  <c r="K135" i="1"/>
  <c r="J129" i="1"/>
  <c r="J130" i="1"/>
  <c r="J131" i="1"/>
  <c r="J132" i="1"/>
  <c r="J133" i="1"/>
  <c r="J134" i="1"/>
  <c r="J135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G135" i="1"/>
  <c r="H135" i="1"/>
  <c r="I135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K120" i="1"/>
  <c r="G120" i="1"/>
  <c r="H120" i="1"/>
  <c r="I120" i="1"/>
  <c r="K122" i="1"/>
  <c r="K123" i="1"/>
  <c r="K124" i="1"/>
  <c r="K125" i="1"/>
  <c r="J122" i="1"/>
  <c r="J123" i="1"/>
  <c r="J124" i="1"/>
  <c r="J125" i="1"/>
  <c r="G122" i="1"/>
  <c r="H122" i="1"/>
  <c r="I122" i="1"/>
  <c r="G123" i="1"/>
  <c r="H123" i="1"/>
  <c r="I123" i="1"/>
  <c r="G124" i="1"/>
  <c r="H124" i="1"/>
  <c r="I124" i="1"/>
  <c r="G125" i="1"/>
  <c r="H125" i="1"/>
  <c r="I125" i="1"/>
  <c r="E122" i="1"/>
  <c r="F122" i="1"/>
  <c r="E123" i="1"/>
  <c r="F123" i="1"/>
  <c r="E124" i="1"/>
  <c r="F124" i="1"/>
  <c r="E125" i="1"/>
  <c r="F125" i="1"/>
  <c r="E120" i="1"/>
  <c r="F120" i="1"/>
  <c r="A109" i="1"/>
  <c r="B109" i="1"/>
  <c r="K101" i="1"/>
  <c r="K103" i="1"/>
  <c r="K104" i="1"/>
  <c r="K105" i="1"/>
  <c r="K106" i="1"/>
  <c r="J103" i="1"/>
  <c r="J104" i="1"/>
  <c r="J105" i="1"/>
  <c r="J106" i="1"/>
  <c r="G103" i="1"/>
  <c r="H103" i="1"/>
  <c r="I103" i="1"/>
  <c r="G104" i="1"/>
  <c r="H104" i="1"/>
  <c r="I104" i="1"/>
  <c r="G105" i="1"/>
  <c r="H105" i="1"/>
  <c r="I105" i="1"/>
  <c r="G106" i="1"/>
  <c r="H106" i="1"/>
  <c r="I106" i="1"/>
  <c r="G101" i="1"/>
  <c r="H101" i="1"/>
  <c r="I101" i="1"/>
  <c r="E103" i="1"/>
  <c r="F103" i="1"/>
  <c r="E104" i="1"/>
  <c r="F104" i="1"/>
  <c r="E105" i="1"/>
  <c r="F105" i="1"/>
  <c r="E106" i="1"/>
  <c r="F106" i="1"/>
  <c r="E101" i="1"/>
  <c r="F101" i="1"/>
  <c r="K91" i="1"/>
  <c r="K92" i="1"/>
  <c r="K93" i="1"/>
  <c r="K94" i="1"/>
  <c r="K95" i="1"/>
  <c r="K96" i="1"/>
  <c r="J91" i="1"/>
  <c r="J92" i="1"/>
  <c r="J93" i="1"/>
  <c r="J94" i="1"/>
  <c r="J95" i="1"/>
  <c r="J96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E91" i="1"/>
  <c r="F91" i="1"/>
  <c r="E92" i="1"/>
  <c r="F92" i="1"/>
  <c r="E93" i="1"/>
  <c r="F93" i="1"/>
  <c r="E94" i="1"/>
  <c r="F94" i="1"/>
  <c r="E95" i="1"/>
  <c r="F95" i="1"/>
  <c r="E96" i="1"/>
  <c r="F96" i="1"/>
  <c r="K85" i="1"/>
  <c r="K86" i="1"/>
  <c r="K87" i="1"/>
  <c r="K84" i="1"/>
  <c r="K82" i="1"/>
  <c r="J82" i="1"/>
  <c r="J86" i="1"/>
  <c r="G86" i="1"/>
  <c r="H86" i="1"/>
  <c r="I86" i="1"/>
  <c r="G87" i="1"/>
  <c r="H87" i="1"/>
  <c r="I87" i="1"/>
  <c r="G85" i="1"/>
  <c r="H85" i="1"/>
  <c r="I85" i="1"/>
  <c r="G84" i="1"/>
  <c r="H84" i="1"/>
  <c r="I84" i="1"/>
  <c r="G82" i="1"/>
  <c r="H82" i="1"/>
  <c r="I82" i="1"/>
  <c r="E86" i="1"/>
  <c r="F86" i="1"/>
  <c r="E87" i="1"/>
  <c r="F87" i="1"/>
  <c r="E85" i="1"/>
  <c r="F85" i="1"/>
  <c r="E84" i="1"/>
  <c r="F84" i="1"/>
  <c r="E82" i="1"/>
  <c r="F82" i="1"/>
  <c r="K65" i="1"/>
  <c r="K66" i="1"/>
  <c r="K67" i="1"/>
  <c r="K63" i="1"/>
  <c r="K75" i="1"/>
  <c r="K76" i="1"/>
  <c r="K77" i="1"/>
  <c r="K72" i="1"/>
  <c r="K73" i="1"/>
  <c r="G75" i="1"/>
  <c r="H75" i="1"/>
  <c r="I75" i="1"/>
  <c r="G76" i="1"/>
  <c r="H76" i="1"/>
  <c r="I76" i="1"/>
  <c r="G77" i="1"/>
  <c r="H77" i="1"/>
  <c r="I77" i="1"/>
  <c r="G72" i="1"/>
  <c r="H72" i="1"/>
  <c r="I72" i="1"/>
  <c r="G73" i="1"/>
  <c r="H73" i="1"/>
  <c r="I73" i="1"/>
  <c r="E75" i="1"/>
  <c r="F75" i="1"/>
  <c r="E76" i="1"/>
  <c r="F76" i="1"/>
  <c r="E77" i="1"/>
  <c r="F77" i="1"/>
  <c r="E72" i="1"/>
  <c r="F72" i="1"/>
  <c r="E73" i="1"/>
  <c r="F73" i="1"/>
  <c r="G65" i="1"/>
  <c r="H65" i="1"/>
  <c r="I65" i="1"/>
  <c r="G66" i="1"/>
  <c r="H66" i="1"/>
  <c r="I66" i="1"/>
  <c r="G67" i="1"/>
  <c r="H67" i="1"/>
  <c r="I67" i="1"/>
  <c r="G63" i="1"/>
  <c r="H63" i="1"/>
  <c r="I63" i="1"/>
  <c r="E65" i="1"/>
  <c r="F65" i="1"/>
  <c r="E66" i="1"/>
  <c r="F66" i="1"/>
  <c r="E67" i="1"/>
  <c r="F67" i="1"/>
  <c r="E63" i="1"/>
  <c r="F63" i="1"/>
  <c r="I44" i="1"/>
  <c r="H44" i="1" s="1"/>
  <c r="G44" i="1" s="1"/>
  <c r="K53" i="1"/>
  <c r="K54" i="1"/>
  <c r="K55" i="1"/>
  <c r="K56" i="1"/>
  <c r="K57" i="1"/>
  <c r="K58" i="1"/>
  <c r="J53" i="1"/>
  <c r="J54" i="1"/>
  <c r="J55" i="1"/>
  <c r="J56" i="1"/>
  <c r="J57" i="1"/>
  <c r="J58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E57" i="1"/>
  <c r="F57" i="1"/>
  <c r="E58" i="1"/>
  <c r="F58" i="1"/>
  <c r="E56" i="1"/>
  <c r="F56" i="1"/>
  <c r="E53" i="1"/>
  <c r="F53" i="1"/>
  <c r="E54" i="1"/>
  <c r="F54" i="1"/>
  <c r="E55" i="1"/>
  <c r="F55" i="1"/>
  <c r="K46" i="1"/>
  <c r="K44" i="1"/>
  <c r="K49" i="1"/>
  <c r="K47" i="1"/>
  <c r="K48" i="1"/>
  <c r="E47" i="1"/>
  <c r="F47" i="1"/>
  <c r="E48" i="1"/>
  <c r="F48" i="1"/>
  <c r="E49" i="1"/>
  <c r="F49" i="1"/>
  <c r="E46" i="1"/>
  <c r="F46" i="1"/>
  <c r="E44" i="1"/>
  <c r="F44" i="1"/>
  <c r="K33" i="1"/>
  <c r="K34" i="1"/>
  <c r="K35" i="1"/>
  <c r="K36" i="1"/>
  <c r="K37" i="1"/>
  <c r="K38" i="1"/>
  <c r="K39" i="1"/>
  <c r="J33" i="1"/>
  <c r="J34" i="1"/>
  <c r="J35" i="1"/>
  <c r="J36" i="1"/>
  <c r="J37" i="1"/>
  <c r="J38" i="1"/>
  <c r="J39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E38" i="1"/>
  <c r="F38" i="1"/>
  <c r="E39" i="1"/>
  <c r="F39" i="1"/>
  <c r="E37" i="1"/>
  <c r="F37" i="1"/>
  <c r="E35" i="1"/>
  <c r="F35" i="1"/>
  <c r="E34" i="1"/>
  <c r="F34" i="1"/>
  <c r="F33" i="1" l="1"/>
  <c r="K29" i="1"/>
  <c r="K28" i="1" s="1"/>
  <c r="G29" i="1"/>
  <c r="H29" i="1"/>
  <c r="I29" i="1"/>
  <c r="E29" i="1"/>
  <c r="F29" i="1"/>
  <c r="K26" i="1"/>
  <c r="G26" i="1"/>
  <c r="H26" i="1"/>
  <c r="I26" i="1"/>
  <c r="E26" i="1"/>
  <c r="F26" i="1"/>
  <c r="G28" i="1"/>
  <c r="H28" i="1"/>
  <c r="I28" i="1"/>
  <c r="E28" i="1"/>
  <c r="F28" i="1"/>
  <c r="K27" i="1"/>
  <c r="G27" i="1"/>
  <c r="H27" i="1"/>
  <c r="I27" i="1"/>
  <c r="E27" i="1"/>
  <c r="F27" i="1"/>
  <c r="K25" i="1"/>
  <c r="G25" i="1"/>
  <c r="H25" i="1"/>
  <c r="I25" i="1"/>
  <c r="E25" i="1"/>
  <c r="F25" i="1"/>
  <c r="K21" i="1"/>
  <c r="G21" i="1"/>
  <c r="H21" i="1"/>
  <c r="I21" i="1"/>
  <c r="E21" i="1"/>
  <c r="F21" i="1"/>
  <c r="K19" i="1"/>
  <c r="K20" i="1"/>
  <c r="G19" i="1"/>
  <c r="H19" i="1"/>
  <c r="I19" i="1"/>
  <c r="G20" i="1"/>
  <c r="H20" i="1"/>
  <c r="I20" i="1"/>
  <c r="E19" i="1"/>
  <c r="F19" i="1"/>
  <c r="E20" i="1"/>
  <c r="F20" i="1"/>
  <c r="K18" i="1"/>
  <c r="G18" i="1"/>
  <c r="H18" i="1"/>
  <c r="I18" i="1"/>
  <c r="E18" i="1"/>
  <c r="F18" i="1"/>
  <c r="K17" i="1"/>
  <c r="G17" i="1"/>
  <c r="H17" i="1"/>
  <c r="I17" i="1"/>
  <c r="E17" i="1"/>
  <c r="F17" i="1"/>
  <c r="K16" i="1"/>
  <c r="G16" i="1"/>
  <c r="H16" i="1"/>
  <c r="I16" i="1"/>
  <c r="E16" i="1"/>
  <c r="F16" i="1"/>
  <c r="K15" i="1"/>
  <c r="G15" i="1"/>
  <c r="H15" i="1"/>
  <c r="I15" i="1"/>
  <c r="E15" i="1"/>
  <c r="F15" i="1"/>
  <c r="K12" i="1"/>
  <c r="G12" i="1"/>
  <c r="H12" i="1"/>
  <c r="I12" i="1"/>
  <c r="E12" i="1"/>
  <c r="F12" i="1"/>
  <c r="K9" i="1"/>
  <c r="K10" i="1"/>
  <c r="J9" i="1"/>
  <c r="J10" i="1"/>
  <c r="G9" i="1"/>
  <c r="H9" i="1"/>
  <c r="I9" i="1"/>
  <c r="G10" i="1"/>
  <c r="H10" i="1"/>
  <c r="I10" i="1"/>
  <c r="E9" i="1"/>
  <c r="F9" i="1"/>
  <c r="E10" i="1"/>
  <c r="F10" i="1"/>
  <c r="K8" i="1"/>
  <c r="G8" i="1"/>
  <c r="H8" i="1"/>
  <c r="I8" i="1"/>
  <c r="E8" i="1"/>
  <c r="F8" i="1"/>
  <c r="K6" i="1"/>
  <c r="J6" i="1"/>
  <c r="G6" i="1"/>
  <c r="H6" i="1"/>
  <c r="I6" i="1"/>
  <c r="E6" i="1"/>
  <c r="F6" i="1"/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19" i="1"/>
  <c r="A119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J214" i="1" l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F157" i="1"/>
  <c r="J62" i="1"/>
  <c r="J43" i="1"/>
  <c r="F43" i="1"/>
  <c r="F24" i="1"/>
  <c r="G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J234" i="1" l="1"/>
  <c r="L234" i="1"/>
  <c r="H234" i="1"/>
  <c r="I234" i="1"/>
  <c r="F234" i="1"/>
  <c r="G234" i="1"/>
</calcChain>
</file>

<file path=xl/sharedStrings.xml><?xml version="1.0" encoding="utf-8"?>
<sst xmlns="http://schemas.openxmlformats.org/spreadsheetml/2006/main" count="218" uniqueCount="45">
  <si>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</si>
  <si>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</si>
  <si>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</si>
  <si>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</si>
  <si>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</si>
  <si>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</si>
  <si>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</si>
  <si>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</si>
  <si>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</si>
  <si>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</si>
  <si>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</si>
  <si>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</si>
  <si>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</si>
  <si>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</si>
  <si>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</si>
  <si>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</si>
  <si>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</si>
  <si>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</si>
  <si>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</si>
  <si>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</si>
  <si>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</si>
  <si>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</si>
  <si>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</si>
  <si>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</si>
  <si>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</si>
  <si>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</si>
  <si>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</si>
  <si>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</si>
  <si>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</si>
  <si>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</si>
  <si>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</si>
  <si>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</si>
  <si>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</si>
  <si>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</si>
  <si>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</si>
  <si>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</si>
  <si>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</si>
  <si>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</si>
  <si>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</si>
  <si>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Сыроватская С.А</t>
  </si>
  <si>
    <t>Салат из белокочанной капусты</t>
  </si>
  <si>
    <t>Фрукт</t>
  </si>
  <si>
    <t>фрукт</t>
  </si>
  <si>
    <t>МБУ г. Иркутска СОШ №10 им. П.А.Пономарева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</si>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</sst>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9;&#1086;&#1094;&#1080;&#1072;&#1083;&#1100;&#1085;&#1099;&#1081;%20&#1087;&#1077;&#1076;&#1072;&#1075;&#1086;&#1075;\&#1087;&#1080;&#1090;&#1072;&#1085;&#1080;&#1077;%202024-2025\&#1074;&#1090;&#1086;&#1088;&#1086;&#1077;%20&#1087;&#1086;&#1083;&#1091;&#1075;&#1086;&#1076;&#1080;&#1077;\1%20&#1085;&#1077;&#1076;&#1077;&#1083;&#1103;\2025-01-27%20%20%201%20&#1076;&#1077;&#1085;&#1100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9;&#1086;&#1094;&#1080;&#1072;&#1083;&#1100;&#1085;&#1099;&#1081;%20&#1087;&#1077;&#1076;&#1072;&#1075;&#1086;&#1075;\&#1087;&#1080;&#1090;&#1072;&#1085;&#1080;&#1077;%202024-2025\&#1074;&#1090;&#1086;&#1088;&#1086;&#1077;%20&#1087;&#1086;&#1083;&#1091;&#1075;&#1086;&#1076;&#1080;&#1077;\1%20&#1085;&#1077;&#1076;&#1077;&#1083;&#1103;\2025-01-%2028%20%202%20&#1076;&#1077;&#1085;&#1100;%207-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&#1077;%202024-2025\&#1074;&#1090;&#1086;&#1088;&#1086;&#1077;%20&#1087;&#1086;&#1083;&#1091;&#1075;&#1086;&#1076;&#1080;&#1077;\1%20&#1085;&#1077;&#1076;&#1077;&#1083;&#1103;\2025-01-%2028%20%202%20&#1076;&#1077;&#1085;&#1100;%207-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&#1077;%202024-2025\&#1074;&#1090;&#1086;&#1088;&#1086;&#1077;%20&#1087;&#1086;&#1083;&#1091;&#1075;&#1086;&#1076;&#1080;&#1077;\1%20&#1085;&#1077;&#1076;&#1077;&#1083;&#1103;\2025-01-31%203&#1076;&#1077;&#1085;&#1100;%20&#1089;7-11%20&#1083;&#1077;&#109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&#1077;%202024-2025\&#1074;&#1090;&#1086;&#1088;&#1086;&#1077;%20&#1087;&#1086;&#1083;&#1091;&#1075;&#1086;&#1076;&#1080;&#1077;\1%20&#1085;&#1077;&#1076;&#1077;&#1083;&#1103;\2025-01-29%204%20&#1076;&#1077;&#1085;&#1100;%20&#1089;7-11%20&#1083;&#1077;&#109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&#1077;%202024-2025\&#1074;&#1090;&#1086;&#1088;&#1086;&#1077;%20&#1087;&#1086;&#1083;&#1091;&#1075;&#1086;&#1076;&#1080;&#1077;\1%20&#1085;&#1077;&#1076;&#1077;&#1083;&#1103;\2025-01-30%205&#1076;&#1077;&#1085;&#1100;%20&#1089;7-11&#1083;&#1077;&#109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&#1077;%202024-2025\&#1074;&#1090;&#1086;&#1088;&#1086;&#1077;%20&#1087;&#1086;&#1083;&#1091;&#1075;&#1086;&#1076;&#1080;&#1077;\1%20&#1085;&#1077;&#1076;&#1077;&#1083;&#1103;\2025-02-1%206&#1076;&#1077;&#1085;&#1100;%20&#1089;7-11&#1083;&#1077;&#109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&#1077;%202024-2025\&#1074;&#1090;&#1086;&#1088;&#1086;&#1077;%20&#1087;&#1086;&#1083;&#1091;&#1075;&#1086;&#1076;&#1080;&#1077;\2%20&#1085;&#1077;&#1076;&#1077;&#1083;&#1103;\2025-01-%20%20%207%20&#1076;&#1077;&#1085;&#1100;%20%207-11%20&#1083;&#1077;&#109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&#1077;%202024-2025\&#1074;&#1090;&#1086;&#1088;&#1086;&#1077;%20&#1087;&#1086;&#1083;&#1091;&#1075;&#1086;&#1076;&#1080;&#1077;\2%20&#1085;&#1077;&#1076;&#1077;&#1083;&#1103;\2025-01-%20%20%208%20&#1076;&#1077;&#1085;&#1100;%207-11%20&#1083;&#1077;&#109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&#1077;%202024-2025\&#1074;&#1090;&#1086;&#1088;&#1086;&#1077;%20&#1087;&#1086;&#1083;&#1091;&#1075;&#1086;&#1076;&#1080;&#1077;\2%20&#1085;&#1077;&#1076;&#1077;&#1083;&#1103;\2025-01-%20%209%20&#1076;&#1077;&#1085;&#1100;%207-11%20&#1083;&#1077;&#109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&#1077;%202024-2025\&#1074;&#1090;&#1086;&#1088;&#1086;&#1077;%20&#1087;&#1086;&#1083;&#1091;&#1075;&#1086;&#1076;&#1080;&#1077;\2%20&#1085;&#1077;&#1076;&#1077;&#1083;&#1103;\2025-01-%20%2010%20&#1076;&#1077;&#1085;&#1100;%207-11%20&#1083;&#1077;&#109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&#1077;%202024-2025\&#1074;&#1090;&#1086;&#1088;&#1086;&#1077;%20&#1087;&#1086;&#1083;&#1091;&#1075;&#1086;&#1076;&#1080;&#1077;\2%20&#1085;&#1077;&#1076;&#1077;&#1083;&#1103;\2025-01-%20%2011%20&#1076;&#1077;&#1085;&#1100;%207-11%20&#1083;&#1077;&#109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&#1077;%202024-2025\&#1074;&#1090;&#1086;&#1088;&#1086;&#1077;%20&#1087;&#1086;&#1083;&#1091;&#1075;&#1086;&#1076;&#1080;&#1077;\2%20&#1085;&#1077;&#1076;&#1077;&#1083;&#1103;\2025-01-%20%2012%20&#1076;&#1077;&#1085;&#1100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М2017№173</v>
          </cell>
          <cell r="D4" t="str">
            <v>Каша вязкая молочная из пшенной крупы со сливочным маслом</v>
          </cell>
          <cell r="E4">
            <v>200</v>
          </cell>
          <cell r="G4">
            <v>296.10000000000002</v>
          </cell>
          <cell r="H4">
            <v>8.1999999999999993</v>
          </cell>
          <cell r="I4">
            <v>10.5</v>
          </cell>
          <cell r="J4">
            <v>42.2</v>
          </cell>
        </row>
        <row r="5">
          <cell r="C5" t="str">
            <v>Н2020№54-9гн</v>
          </cell>
          <cell r="D5" t="str">
            <v>Кофейный напиток с молоком</v>
          </cell>
          <cell r="E5">
            <v>200</v>
          </cell>
          <cell r="H5">
            <v>4</v>
          </cell>
          <cell r="I5">
            <v>4</v>
          </cell>
          <cell r="J5">
            <v>11</v>
          </cell>
        </row>
        <row r="6">
          <cell r="C6" t="str">
            <v>Пром. Выпуск</v>
          </cell>
          <cell r="D6" t="str">
            <v>Хлеб пшеничный</v>
          </cell>
          <cell r="E6">
            <v>35</v>
          </cell>
          <cell r="G6">
            <v>82</v>
          </cell>
          <cell r="H6">
            <v>3</v>
          </cell>
          <cell r="I6">
            <v>0.28000000000000003</v>
          </cell>
          <cell r="J6">
            <v>17</v>
          </cell>
        </row>
        <row r="7">
          <cell r="C7" t="str">
            <v>Пром. Выпучк</v>
          </cell>
          <cell r="D7" t="str">
            <v>Хлеб ржаной</v>
          </cell>
          <cell r="E7">
            <v>20</v>
          </cell>
          <cell r="G7">
            <v>29</v>
          </cell>
          <cell r="H7">
            <v>0</v>
          </cell>
          <cell r="I7">
            <v>0</v>
          </cell>
          <cell r="J7">
            <v>29</v>
          </cell>
        </row>
        <row r="8">
          <cell r="C8" t="str">
            <v>М2017№7</v>
          </cell>
          <cell r="D8" t="str">
            <v>Бутерброд горячий с сыром</v>
          </cell>
          <cell r="E8">
            <v>45</v>
          </cell>
          <cell r="H8">
            <v>5</v>
          </cell>
          <cell r="I8">
            <v>8</v>
          </cell>
          <cell r="J8">
            <v>13</v>
          </cell>
        </row>
        <row r="13">
          <cell r="C13" t="str">
            <v>М2017№102</v>
          </cell>
          <cell r="D13" t="str">
            <v>Суп картофельный с бобовыми</v>
          </cell>
          <cell r="E13">
            <v>200</v>
          </cell>
          <cell r="H13">
            <v>4</v>
          </cell>
          <cell r="I13">
            <v>4</v>
          </cell>
          <cell r="J13">
            <v>13</v>
          </cell>
        </row>
        <row r="14">
          <cell r="C14" t="str">
            <v>ттк32277</v>
          </cell>
          <cell r="D14" t="str">
            <v>Котлета "Домашняя" с соусом "Помидорка"</v>
          </cell>
          <cell r="E14" t="str">
            <v>1/70/30</v>
          </cell>
          <cell r="H14">
            <v>12</v>
          </cell>
          <cell r="I14">
            <v>10</v>
          </cell>
          <cell r="J14">
            <v>11</v>
          </cell>
        </row>
        <row r="15">
          <cell r="C15" t="str">
            <v>М2017№303</v>
          </cell>
          <cell r="D15" t="str">
            <v>Каша вязкая гречневая</v>
          </cell>
          <cell r="E15">
            <v>180</v>
          </cell>
          <cell r="H15">
            <v>6</v>
          </cell>
          <cell r="I15">
            <v>6</v>
          </cell>
          <cell r="J15">
            <v>25</v>
          </cell>
        </row>
        <row r="16">
          <cell r="C16" t="str">
            <v>ТТК№2097</v>
          </cell>
          <cell r="D16" t="str">
            <v>Напиток из свежемороженной ягоды</v>
          </cell>
          <cell r="E16">
            <v>200</v>
          </cell>
          <cell r="H16">
            <v>0</v>
          </cell>
          <cell r="I16">
            <v>1</v>
          </cell>
          <cell r="J16">
            <v>23</v>
          </cell>
        </row>
        <row r="17">
          <cell r="D17" t="str">
            <v>Хлеб пшеничный</v>
          </cell>
          <cell r="E17">
            <v>30</v>
          </cell>
          <cell r="H17">
            <v>2</v>
          </cell>
          <cell r="I17">
            <v>0</v>
          </cell>
          <cell r="J17">
            <v>15</v>
          </cell>
        </row>
        <row r="18">
          <cell r="D18" t="str">
            <v>Хлеб ржаной</v>
          </cell>
          <cell r="E18">
            <v>20</v>
          </cell>
          <cell r="H18">
            <v>0</v>
          </cell>
          <cell r="I18">
            <v>0</v>
          </cell>
          <cell r="J18">
            <v>7</v>
          </cell>
        </row>
        <row r="19">
          <cell r="C19" t="str">
            <v>М2016№123</v>
          </cell>
          <cell r="D19" t="str">
            <v>Гренки из пшеничного хлеба</v>
          </cell>
          <cell r="E19">
            <v>20</v>
          </cell>
          <cell r="H19">
            <v>2</v>
          </cell>
          <cell r="I19">
            <v>0</v>
          </cell>
          <cell r="J19">
            <v>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ТТК№2135</v>
          </cell>
          <cell r="D4" t="str">
            <v>Макаронные изделия отварные с сыром</v>
          </cell>
          <cell r="E4">
            <v>200</v>
          </cell>
          <cell r="H4">
            <v>12</v>
          </cell>
          <cell r="I4">
            <v>11</v>
          </cell>
          <cell r="J4">
            <v>59</v>
          </cell>
        </row>
        <row r="5">
          <cell r="C5" t="str">
            <v>М204№684</v>
          </cell>
          <cell r="D5" t="str">
            <v>Чай без сахара</v>
          </cell>
          <cell r="E5">
            <v>200</v>
          </cell>
          <cell r="H5">
            <v>4</v>
          </cell>
          <cell r="I5">
            <v>4</v>
          </cell>
          <cell r="J5">
            <v>11</v>
          </cell>
        </row>
        <row r="6">
          <cell r="C6" t="str">
            <v>М20!7№14</v>
          </cell>
          <cell r="D6" t="str">
            <v>Масло сливочное (порциями)</v>
          </cell>
          <cell r="E6">
            <v>5</v>
          </cell>
          <cell r="H6">
            <v>0</v>
          </cell>
          <cell r="I6">
            <v>6</v>
          </cell>
          <cell r="J6">
            <v>0</v>
          </cell>
        </row>
        <row r="7">
          <cell r="D7" t="str">
            <v>Хлеб ржаной</v>
          </cell>
          <cell r="E7">
            <v>20</v>
          </cell>
          <cell r="H7">
            <v>0</v>
          </cell>
          <cell r="I7">
            <v>0</v>
          </cell>
          <cell r="J7">
            <v>29</v>
          </cell>
        </row>
        <row r="8">
          <cell r="C8" t="str">
            <v>Пром.вып</v>
          </cell>
          <cell r="D8" t="str">
            <v>Фруктовое пюре</v>
          </cell>
          <cell r="E8">
            <v>125</v>
          </cell>
          <cell r="H8">
            <v>1</v>
          </cell>
          <cell r="I8">
            <v>0</v>
          </cell>
          <cell r="J8">
            <v>24</v>
          </cell>
        </row>
        <row r="12">
          <cell r="E12">
            <v>60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 t="str">
            <v>М2017№45</v>
          </cell>
          <cell r="G12">
            <v>36</v>
          </cell>
          <cell r="H12">
            <v>1</v>
          </cell>
          <cell r="I12">
            <v>2</v>
          </cell>
          <cell r="J12">
            <v>4</v>
          </cell>
        </row>
        <row r="13">
          <cell r="C13" t="str">
            <v>М2017№96</v>
          </cell>
          <cell r="D13" t="str">
            <v>Рассольник "Ленинградский" со сметаной</v>
          </cell>
          <cell r="E13" t="str">
            <v>1/200/10</v>
          </cell>
          <cell r="G13">
            <v>93</v>
          </cell>
          <cell r="H13">
            <v>2</v>
          </cell>
          <cell r="I13">
            <v>5</v>
          </cell>
          <cell r="J13">
            <v>10</v>
          </cell>
        </row>
        <row r="14">
          <cell r="C14" t="str">
            <v>М2017№265</v>
          </cell>
          <cell r="D14" t="str">
            <v>Плов из свинины</v>
          </cell>
          <cell r="E14">
            <v>180</v>
          </cell>
          <cell r="G14">
            <v>494</v>
          </cell>
          <cell r="H14">
            <v>16</v>
          </cell>
          <cell r="I14">
            <v>34</v>
          </cell>
          <cell r="J14">
            <v>31</v>
          </cell>
        </row>
        <row r="16">
          <cell r="C16" t="str">
            <v>ТТК№2324</v>
          </cell>
          <cell r="D16" t="str">
            <v>Напиток из фруктово-плодовой смеси сушеной</v>
          </cell>
          <cell r="E16">
            <v>200</v>
          </cell>
          <cell r="G16">
            <v>83</v>
          </cell>
          <cell r="H16">
            <v>1</v>
          </cell>
          <cell r="I16">
            <v>0</v>
          </cell>
          <cell r="J16">
            <v>19</v>
          </cell>
        </row>
        <row r="17">
          <cell r="C17" t="str">
            <v>П.В</v>
          </cell>
          <cell r="D17" t="str">
            <v>Хлеб пшеничный</v>
          </cell>
          <cell r="E17">
            <v>40</v>
          </cell>
          <cell r="G17">
            <v>94</v>
          </cell>
          <cell r="H17">
            <v>3</v>
          </cell>
          <cell r="I17">
            <v>0</v>
          </cell>
          <cell r="J17">
            <v>20</v>
          </cell>
        </row>
        <row r="18">
          <cell r="C18" t="str">
            <v>П.В</v>
          </cell>
          <cell r="D18" t="str">
            <v>Хлеб ржаной</v>
          </cell>
          <cell r="E18">
            <v>30</v>
          </cell>
          <cell r="G18">
            <v>44</v>
          </cell>
          <cell r="H18">
            <v>0</v>
          </cell>
          <cell r="I18">
            <v>0</v>
          </cell>
          <cell r="J18">
            <v>10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М2017№173</v>
          </cell>
          <cell r="D4" t="str">
            <v>Каша вязкая молочная из овсяной крупы с маслом сливочным</v>
          </cell>
          <cell r="E4">
            <v>200</v>
          </cell>
        </row>
        <row r="5">
          <cell r="C5" t="str">
            <v>Н2020№54-3гн</v>
          </cell>
          <cell r="D5" t="str">
            <v>Чай с лимоном и сахаром</v>
          </cell>
          <cell r="E5">
            <v>200</v>
          </cell>
        </row>
        <row r="6">
          <cell r="C6" t="str">
            <v>ТТК№2147</v>
          </cell>
          <cell r="D6" t="str">
            <v>Бутерброд школьный</v>
          </cell>
          <cell r="E6">
            <v>45</v>
          </cell>
        </row>
        <row r="7">
          <cell r="C7" t="str">
            <v>Пром.вып</v>
          </cell>
          <cell r="D7" t="str">
            <v>Хлеб пшеничный</v>
          </cell>
          <cell r="E7">
            <v>20</v>
          </cell>
        </row>
        <row r="8">
          <cell r="C8" t="str">
            <v>Пром.вып</v>
          </cell>
          <cell r="D8" t="str">
            <v>Кондитерское изделие (пряник глазированный)</v>
          </cell>
          <cell r="E8">
            <v>40</v>
          </cell>
        </row>
        <row r="13">
          <cell r="C13" t="str">
            <v>П2001№34</v>
          </cell>
          <cell r="D13" t="str">
            <v>Свекольник на курином бульоне со сметаной</v>
          </cell>
          <cell r="E13" t="str">
            <v>200-10</v>
          </cell>
          <cell r="G13">
            <v>95</v>
          </cell>
          <cell r="H13">
            <v>2</v>
          </cell>
          <cell r="I13">
            <v>6</v>
          </cell>
          <cell r="J13">
            <v>8</v>
          </cell>
        </row>
        <row r="14">
          <cell r="C14" t="str">
            <v>ТТК№2310</v>
          </cell>
          <cell r="D14" t="str">
            <v>Соте "Курочка ряба"</v>
          </cell>
          <cell r="E14">
            <v>100</v>
          </cell>
          <cell r="G14">
            <v>176</v>
          </cell>
          <cell r="H14">
            <v>13</v>
          </cell>
          <cell r="I14">
            <v>12</v>
          </cell>
          <cell r="J14">
            <v>4</v>
          </cell>
        </row>
        <row r="15">
          <cell r="C15" t="str">
            <v>М2017№310</v>
          </cell>
          <cell r="D15" t="str">
            <v>Картофель отварной</v>
          </cell>
          <cell r="E15">
            <v>180</v>
          </cell>
          <cell r="G15">
            <v>171</v>
          </cell>
          <cell r="H15">
            <v>3</v>
          </cell>
          <cell r="I15">
            <v>5</v>
          </cell>
          <cell r="J15">
            <v>28</v>
          </cell>
        </row>
        <row r="16">
          <cell r="C16" t="str">
            <v>ТТК№2140</v>
          </cell>
          <cell r="D16" t="str">
            <v>Компот из компотной смеси</v>
          </cell>
          <cell r="E16">
            <v>200</v>
          </cell>
          <cell r="G16">
            <v>83</v>
          </cell>
          <cell r="H16">
            <v>1</v>
          </cell>
          <cell r="I16">
            <v>0</v>
          </cell>
          <cell r="J16">
            <v>19</v>
          </cell>
        </row>
        <row r="17">
          <cell r="C17" t="str">
            <v>П.В</v>
          </cell>
          <cell r="D17" t="str">
            <v>Хлеб пшеничный</v>
          </cell>
          <cell r="E17">
            <v>40</v>
          </cell>
          <cell r="G17">
            <v>94</v>
          </cell>
          <cell r="H17">
            <v>3</v>
          </cell>
          <cell r="I17">
            <v>0</v>
          </cell>
          <cell r="J17">
            <v>20</v>
          </cell>
        </row>
        <row r="18">
          <cell r="C18" t="str">
            <v>П.В</v>
          </cell>
          <cell r="D18" t="str">
            <v>Хлеб ржаной</v>
          </cell>
          <cell r="E18">
            <v>20</v>
          </cell>
          <cell r="G18">
            <v>29</v>
          </cell>
          <cell r="H18">
            <v>0</v>
          </cell>
          <cell r="I18">
            <v>0</v>
          </cell>
          <cell r="J18">
            <v>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ТТК№2212</v>
          </cell>
          <cell r="D4" t="str">
            <v>Сырник из творога с цукатоми с соусом шоколадным</v>
          </cell>
          <cell r="E4" t="str">
            <v>1/75/30</v>
          </cell>
          <cell r="H4">
            <v>13</v>
          </cell>
          <cell r="I4">
            <v>9</v>
          </cell>
          <cell r="J4">
            <v>21</v>
          </cell>
        </row>
        <row r="5">
          <cell r="C5" t="str">
            <v>ТТК№721</v>
          </cell>
          <cell r="D5" t="str">
            <v>Чай с молоком без сахара</v>
          </cell>
          <cell r="E5">
            <v>200</v>
          </cell>
          <cell r="H5">
            <v>2</v>
          </cell>
          <cell r="I5">
            <v>1</v>
          </cell>
          <cell r="J5">
            <v>16</v>
          </cell>
        </row>
        <row r="6">
          <cell r="C6" t="str">
            <v>Пром. Выпучк</v>
          </cell>
          <cell r="D6" t="str">
            <v>Хлебобулочное изделие (булочка с посыпкой)</v>
          </cell>
          <cell r="E6">
            <v>50</v>
          </cell>
          <cell r="H6">
            <v>4</v>
          </cell>
          <cell r="I6">
            <v>3</v>
          </cell>
          <cell r="J6">
            <v>27</v>
          </cell>
        </row>
        <row r="7">
          <cell r="C7" t="str">
            <v>Пром.вып</v>
          </cell>
          <cell r="D7" t="str">
            <v>Фрукт (апельсин)</v>
          </cell>
          <cell r="E7">
            <v>200</v>
          </cell>
          <cell r="H7">
            <v>2</v>
          </cell>
          <cell r="I7">
            <v>0</v>
          </cell>
          <cell r="J7">
            <v>18</v>
          </cell>
        </row>
        <row r="13">
          <cell r="C13" t="str">
            <v>М2017№103</v>
          </cell>
          <cell r="D13" t="str">
            <v>Суп картофельный с макаронными изделиями</v>
          </cell>
          <cell r="E13">
            <v>200</v>
          </cell>
          <cell r="H13">
            <v>2</v>
          </cell>
          <cell r="I13">
            <v>2</v>
          </cell>
          <cell r="J13">
            <v>13</v>
          </cell>
        </row>
        <row r="14">
          <cell r="C14" t="str">
            <v>ТТК№2127</v>
          </cell>
          <cell r="D14" t="str">
            <v>Капуста тушеная с мясом</v>
          </cell>
          <cell r="E14">
            <v>200</v>
          </cell>
          <cell r="H14">
            <v>15</v>
          </cell>
          <cell r="I14">
            <v>22</v>
          </cell>
          <cell r="J14">
            <v>14</v>
          </cell>
        </row>
        <row r="16">
          <cell r="C16" t="str">
            <v>М2017№342</v>
          </cell>
          <cell r="D16" t="str">
            <v>Компот из яблок</v>
          </cell>
          <cell r="E16">
            <v>200</v>
          </cell>
          <cell r="H16">
            <v>0</v>
          </cell>
          <cell r="I16">
            <v>0</v>
          </cell>
          <cell r="J16">
            <v>28</v>
          </cell>
        </row>
        <row r="17">
          <cell r="C17" t="str">
            <v>П.В</v>
          </cell>
          <cell r="D17" t="str">
            <v>Хлеб пшеничный</v>
          </cell>
          <cell r="E17">
            <v>60</v>
          </cell>
          <cell r="H17">
            <v>5</v>
          </cell>
          <cell r="I17">
            <v>0</v>
          </cell>
          <cell r="J17">
            <v>29</v>
          </cell>
        </row>
        <row r="18">
          <cell r="C18" t="str">
            <v>П.В</v>
          </cell>
          <cell r="D18" t="str">
            <v>Хлеб ржаной</v>
          </cell>
          <cell r="E18">
            <v>40</v>
          </cell>
          <cell r="H18">
            <v>0</v>
          </cell>
          <cell r="I18">
            <v>0</v>
          </cell>
          <cell r="J18">
            <v>13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ТТК№2255</v>
          </cell>
          <cell r="D4" t="str">
            <v>Омлет "Минутка"</v>
          </cell>
          <cell r="E4">
            <v>200</v>
          </cell>
          <cell r="G4">
            <v>177</v>
          </cell>
          <cell r="H4">
            <v>20</v>
          </cell>
          <cell r="I4">
            <v>9</v>
          </cell>
          <cell r="J4">
            <v>4</v>
          </cell>
        </row>
        <row r="5">
          <cell r="C5" t="str">
            <v>Н2020№54-6гн</v>
          </cell>
          <cell r="D5" t="str">
            <v>Чай с молоком и сахаром</v>
          </cell>
          <cell r="E5">
            <v>200</v>
          </cell>
          <cell r="H5">
            <v>2</v>
          </cell>
          <cell r="I5">
            <v>1</v>
          </cell>
          <cell r="J5">
            <v>9</v>
          </cell>
        </row>
        <row r="6">
          <cell r="C6" t="str">
            <v>Пром. Выпучк</v>
          </cell>
          <cell r="D6" t="str">
            <v>Хлеб ржаной</v>
          </cell>
          <cell r="E6">
            <v>25</v>
          </cell>
          <cell r="H6">
            <v>0</v>
          </cell>
          <cell r="I6">
            <v>0</v>
          </cell>
          <cell r="J6">
            <v>8</v>
          </cell>
        </row>
        <row r="7">
          <cell r="C7" t="str">
            <v>ТТК№2160</v>
          </cell>
          <cell r="D7" t="str">
            <v>Бутерброд "Сырный"</v>
          </cell>
          <cell r="E7">
            <v>45</v>
          </cell>
          <cell r="H7">
            <v>7</v>
          </cell>
          <cell r="I7">
            <v>7</v>
          </cell>
          <cell r="J7">
            <v>12</v>
          </cell>
        </row>
        <row r="8">
          <cell r="C8" t="str">
            <v>М2016№57</v>
          </cell>
          <cell r="D8" t="str">
            <v>Икра кабачковая</v>
          </cell>
          <cell r="E8">
            <v>30</v>
          </cell>
          <cell r="G8">
            <v>23</v>
          </cell>
          <cell r="H8">
            <v>0</v>
          </cell>
          <cell r="I8">
            <v>1</v>
          </cell>
          <cell r="J8">
            <v>2</v>
          </cell>
        </row>
        <row r="12">
          <cell r="C12" t="str">
            <v>М2016№95</v>
          </cell>
          <cell r="D12" t="str">
            <v>Суп с рыбными консервами</v>
          </cell>
          <cell r="E12">
            <v>200</v>
          </cell>
          <cell r="G12">
            <v>133</v>
          </cell>
          <cell r="H12">
            <v>7</v>
          </cell>
          <cell r="I12">
            <v>7</v>
          </cell>
          <cell r="J12">
            <v>11</v>
          </cell>
        </row>
        <row r="13">
          <cell r="C13" t="str">
            <v>ТТК№2186</v>
          </cell>
          <cell r="D13" t="str">
            <v>Котлета "Классика" с соусом "Помидорка"</v>
          </cell>
          <cell r="E13" t="str">
            <v>1/70/30</v>
          </cell>
          <cell r="G13">
            <v>198</v>
          </cell>
          <cell r="H13">
            <v>14</v>
          </cell>
          <cell r="I13">
            <v>11</v>
          </cell>
          <cell r="J13">
            <v>12</v>
          </cell>
        </row>
        <row r="14">
          <cell r="C14" t="str">
            <v>М2017№303</v>
          </cell>
          <cell r="D14" t="str">
            <v>Каша гречневая вязкая</v>
          </cell>
          <cell r="E14">
            <v>200</v>
          </cell>
          <cell r="G14">
            <v>194</v>
          </cell>
          <cell r="H14">
            <v>6</v>
          </cell>
          <cell r="I14">
            <v>7</v>
          </cell>
          <cell r="J14">
            <v>27</v>
          </cell>
        </row>
        <row r="15">
          <cell r="C15" t="str">
            <v>ТТК№2345</v>
          </cell>
          <cell r="D15" t="str">
            <v>Напиток с витаминами и пребиотиками</v>
          </cell>
          <cell r="E15">
            <v>180</v>
          </cell>
          <cell r="G15">
            <v>67</v>
          </cell>
          <cell r="H15">
            <v>0</v>
          </cell>
          <cell r="I15">
            <v>0</v>
          </cell>
          <cell r="J15">
            <v>17</v>
          </cell>
        </row>
        <row r="16">
          <cell r="C16" t="str">
            <v>П.В</v>
          </cell>
          <cell r="D16" t="str">
            <v>Хлеб пшеничный</v>
          </cell>
          <cell r="E16">
            <v>50</v>
          </cell>
          <cell r="G16">
            <v>117</v>
          </cell>
          <cell r="H16">
            <v>4</v>
          </cell>
          <cell r="I16">
            <v>0</v>
          </cell>
          <cell r="J16">
            <v>25</v>
          </cell>
        </row>
        <row r="17">
          <cell r="C17" t="str">
            <v>П.В</v>
          </cell>
          <cell r="D17" t="str">
            <v>Хлеб ржаной</v>
          </cell>
          <cell r="E17">
            <v>50</v>
          </cell>
          <cell r="G17">
            <v>73</v>
          </cell>
          <cell r="H17">
            <v>0</v>
          </cell>
          <cell r="I17">
            <v>1</v>
          </cell>
          <cell r="J17">
            <v>17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М2017№392</v>
          </cell>
          <cell r="D4" t="str">
            <v>Пельмени мясные "Марлин" с маслом сливочным</v>
          </cell>
          <cell r="E4" t="str">
            <v>1/180/5</v>
          </cell>
          <cell r="H4">
            <v>14</v>
          </cell>
          <cell r="I4">
            <v>11</v>
          </cell>
          <cell r="J4">
            <v>33</v>
          </cell>
        </row>
        <row r="5">
          <cell r="C5" t="str">
            <v>Н2020№54-2гн</v>
          </cell>
          <cell r="D5" t="str">
            <v>Чай с  сахаром</v>
          </cell>
          <cell r="E5">
            <v>200</v>
          </cell>
          <cell r="G5">
            <v>26</v>
          </cell>
          <cell r="H5">
            <v>0</v>
          </cell>
          <cell r="I5">
            <v>0</v>
          </cell>
          <cell r="J5">
            <v>6</v>
          </cell>
        </row>
        <row r="6">
          <cell r="C6" t="str">
            <v>Пром.вып</v>
          </cell>
          <cell r="D6" t="str">
            <v>Хлеб ржаной</v>
          </cell>
          <cell r="E6">
            <v>30</v>
          </cell>
          <cell r="G6">
            <v>44</v>
          </cell>
          <cell r="H6">
            <v>0</v>
          </cell>
          <cell r="I6">
            <v>0</v>
          </cell>
          <cell r="J6">
            <v>10</v>
          </cell>
        </row>
        <row r="7">
          <cell r="C7" t="str">
            <v>Пром.вып</v>
          </cell>
          <cell r="D7" t="str">
            <v>Хлеб пшеничный</v>
          </cell>
          <cell r="E7">
            <v>40</v>
          </cell>
          <cell r="G7">
            <v>94</v>
          </cell>
          <cell r="H7">
            <v>3</v>
          </cell>
          <cell r="I7">
            <v>0</v>
          </cell>
          <cell r="J7">
            <v>20</v>
          </cell>
        </row>
        <row r="8">
          <cell r="C8" t="str">
            <v>ТТК№2302</v>
          </cell>
          <cell r="D8" t="str">
            <v>Салат из моркови с сыром</v>
          </cell>
          <cell r="E8">
            <v>50</v>
          </cell>
          <cell r="G8">
            <v>86</v>
          </cell>
          <cell r="H8">
            <v>2</v>
          </cell>
          <cell r="I8">
            <v>7</v>
          </cell>
          <cell r="J8">
            <v>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М2017№181</v>
          </cell>
          <cell r="D4" t="str">
            <v>Каша жидкая молочная из манной крупы</v>
          </cell>
          <cell r="E4">
            <v>200</v>
          </cell>
          <cell r="H4">
            <v>6</v>
          </cell>
          <cell r="I4">
            <v>10</v>
          </cell>
          <cell r="J4">
            <v>31</v>
          </cell>
        </row>
        <row r="5">
          <cell r="C5" t="str">
            <v>Н2020№54-9гн</v>
          </cell>
          <cell r="D5" t="str">
            <v>Кофейный напиток с молоком</v>
          </cell>
          <cell r="E5">
            <v>200</v>
          </cell>
          <cell r="G5">
            <v>91</v>
          </cell>
          <cell r="H5">
            <v>4</v>
          </cell>
          <cell r="I5">
            <v>4</v>
          </cell>
          <cell r="J5">
            <v>11</v>
          </cell>
        </row>
        <row r="6">
          <cell r="C6" t="str">
            <v>П.в</v>
          </cell>
          <cell r="D6" t="str">
            <v>Хлеб пшеничный</v>
          </cell>
          <cell r="E6">
            <v>35</v>
          </cell>
          <cell r="G6">
            <v>82</v>
          </cell>
          <cell r="H6">
            <v>3</v>
          </cell>
          <cell r="I6">
            <v>0</v>
          </cell>
          <cell r="J6">
            <v>17</v>
          </cell>
        </row>
        <row r="7">
          <cell r="C7" t="str">
            <v>П.в</v>
          </cell>
          <cell r="D7" t="str">
            <v>Хлеб ржаной</v>
          </cell>
          <cell r="E7">
            <v>20</v>
          </cell>
          <cell r="G7">
            <v>29</v>
          </cell>
          <cell r="H7">
            <v>0</v>
          </cell>
          <cell r="I7">
            <v>0</v>
          </cell>
          <cell r="J7">
            <v>7</v>
          </cell>
        </row>
        <row r="8">
          <cell r="C8" t="str">
            <v>ТТК№2147</v>
          </cell>
          <cell r="D8" t="str">
            <v>Бутерброд "Школьный"</v>
          </cell>
          <cell r="E8">
            <v>45</v>
          </cell>
          <cell r="G8">
            <v>117</v>
          </cell>
          <cell r="H8">
            <v>4</v>
          </cell>
          <cell r="I8">
            <v>5</v>
          </cell>
          <cell r="J8">
            <v>13</v>
          </cell>
        </row>
        <row r="13">
          <cell r="C13" t="str">
            <v>М2017№102</v>
          </cell>
          <cell r="D13" t="str">
            <v>Суп картофельный с бобовыми</v>
          </cell>
          <cell r="E13">
            <v>200</v>
          </cell>
          <cell r="G13">
            <v>108</v>
          </cell>
          <cell r="H13">
            <v>4</v>
          </cell>
          <cell r="I13">
            <v>4</v>
          </cell>
          <cell r="J13">
            <v>13</v>
          </cell>
        </row>
        <row r="14">
          <cell r="C14" t="str">
            <v>ТТК№2313</v>
          </cell>
          <cell r="D14" t="str">
            <v>Котлета "Куриная" П/Ф с соусом "Помидорка"</v>
          </cell>
          <cell r="E14" t="str">
            <v>1/70/30</v>
          </cell>
          <cell r="G14">
            <v>144</v>
          </cell>
          <cell r="H14">
            <v>13</v>
          </cell>
          <cell r="I14">
            <v>9</v>
          </cell>
          <cell r="J14">
            <v>3</v>
          </cell>
        </row>
        <row r="15">
          <cell r="C15" t="str">
            <v>М2017№309</v>
          </cell>
          <cell r="D15" t="str">
            <v>Макаронные изделия отварные</v>
          </cell>
          <cell r="E15">
            <v>180</v>
          </cell>
          <cell r="G15">
            <v>202</v>
          </cell>
          <cell r="H15">
            <v>7</v>
          </cell>
          <cell r="I15">
            <v>5</v>
          </cell>
          <cell r="J15">
            <v>32</v>
          </cell>
        </row>
        <row r="16">
          <cell r="C16" t="str">
            <v>ТТК№2140</v>
          </cell>
          <cell r="D16" t="str">
            <v>Компот из компотной смеси</v>
          </cell>
          <cell r="E16">
            <v>200</v>
          </cell>
          <cell r="G16">
            <v>83</v>
          </cell>
          <cell r="H16">
            <v>1</v>
          </cell>
          <cell r="I16">
            <v>0</v>
          </cell>
          <cell r="J16">
            <v>19</v>
          </cell>
        </row>
        <row r="17">
          <cell r="C17" t="str">
            <v>П.в</v>
          </cell>
          <cell r="D17" t="str">
            <v>Хлеб пшеничный</v>
          </cell>
          <cell r="E17">
            <v>40</v>
          </cell>
          <cell r="G17">
            <v>94</v>
          </cell>
          <cell r="H17">
            <v>3</v>
          </cell>
          <cell r="I17">
            <v>0</v>
          </cell>
          <cell r="J17">
            <v>20</v>
          </cell>
        </row>
        <row r="18">
          <cell r="C18" t="str">
            <v>П.В</v>
          </cell>
          <cell r="D18" t="str">
            <v>Хлеб ржаной</v>
          </cell>
          <cell r="E18">
            <v>60</v>
          </cell>
          <cell r="G18">
            <v>88</v>
          </cell>
          <cell r="H18">
            <v>0</v>
          </cell>
          <cell r="I18">
            <v>1</v>
          </cell>
          <cell r="J18">
            <v>20</v>
          </cell>
        </row>
        <row r="19">
          <cell r="C19" t="str">
            <v>М2016№123</v>
          </cell>
          <cell r="D19" t="str">
            <v>Гренки из пшеничного хлеба</v>
          </cell>
          <cell r="E19">
            <v>20</v>
          </cell>
          <cell r="G19">
            <v>74</v>
          </cell>
          <cell r="H19">
            <v>3</v>
          </cell>
          <cell r="I19">
            <v>0</v>
          </cell>
          <cell r="J19">
            <v>15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ТТК№907/1</v>
          </cell>
          <cell r="D4" t="str">
            <v>Сырник из творога с морковью с соусом "Клубничка"</v>
          </cell>
          <cell r="E4" t="str">
            <v>1/75/30</v>
          </cell>
          <cell r="H4">
            <v>13</v>
          </cell>
          <cell r="I4">
            <v>9</v>
          </cell>
          <cell r="J4">
            <v>21</v>
          </cell>
        </row>
        <row r="5">
          <cell r="C5" t="str">
            <v>М2004№684</v>
          </cell>
          <cell r="D5" t="str">
            <v>Чай без сахара</v>
          </cell>
          <cell r="E5">
            <v>200</v>
          </cell>
          <cell r="H5">
            <v>0</v>
          </cell>
          <cell r="I5">
            <v>0</v>
          </cell>
          <cell r="J5">
            <v>0</v>
          </cell>
        </row>
        <row r="6">
          <cell r="C6" t="str">
            <v>М2017№7</v>
          </cell>
          <cell r="D6" t="str">
            <v>Бутерброд горячий с сыром</v>
          </cell>
          <cell r="E6">
            <v>45</v>
          </cell>
          <cell r="H6">
            <v>5</v>
          </cell>
          <cell r="I6">
            <v>8</v>
          </cell>
          <cell r="J6">
            <v>13</v>
          </cell>
        </row>
        <row r="9">
          <cell r="C9" t="str">
            <v>П.в</v>
          </cell>
          <cell r="D9" t="str">
            <v>апельсин</v>
          </cell>
          <cell r="E9">
            <v>200</v>
          </cell>
          <cell r="H9">
            <v>2</v>
          </cell>
          <cell r="I9">
            <v>0</v>
          </cell>
          <cell r="J9">
            <v>18</v>
          </cell>
        </row>
        <row r="13">
          <cell r="C13" t="str">
            <v>М2017№96</v>
          </cell>
          <cell r="D13" t="str">
            <v>Рассольник "Ленинградский" со сметаной</v>
          </cell>
          <cell r="E13" t="str">
            <v>1/200/10</v>
          </cell>
          <cell r="G13">
            <v>93</v>
          </cell>
          <cell r="H13">
            <v>2</v>
          </cell>
          <cell r="I13">
            <v>5</v>
          </cell>
          <cell r="J13">
            <v>10</v>
          </cell>
        </row>
        <row r="14">
          <cell r="C14" t="str">
            <v>М2016№266</v>
          </cell>
          <cell r="D14" t="str">
            <v>Биточки "По-хлыновски" п/Ф с соусом "Фирменным"</v>
          </cell>
          <cell r="E14" t="str">
            <v>1/70/30</v>
          </cell>
          <cell r="G14">
            <v>176</v>
          </cell>
          <cell r="H14">
            <v>12</v>
          </cell>
          <cell r="I14">
            <v>9</v>
          </cell>
          <cell r="J14">
            <v>11</v>
          </cell>
        </row>
        <row r="15">
          <cell r="C15" t="str">
            <v>М2017№305</v>
          </cell>
          <cell r="D15" t="str">
            <v>Рис припущенный</v>
          </cell>
          <cell r="E15">
            <v>180</v>
          </cell>
          <cell r="G15">
            <v>240</v>
          </cell>
          <cell r="H15">
            <v>4</v>
          </cell>
          <cell r="I15">
            <v>5</v>
          </cell>
          <cell r="J15">
            <v>44</v>
          </cell>
        </row>
        <row r="16">
          <cell r="C16" t="str">
            <v>ТТК№2324</v>
          </cell>
          <cell r="D16" t="str">
            <v>Напиток из фруктово- плодовой смеси сушеной</v>
          </cell>
          <cell r="E16">
            <v>200</v>
          </cell>
          <cell r="G16">
            <v>83</v>
          </cell>
          <cell r="H16">
            <v>1</v>
          </cell>
          <cell r="I16">
            <v>0</v>
          </cell>
          <cell r="J16">
            <v>19</v>
          </cell>
        </row>
        <row r="17">
          <cell r="C17" t="str">
            <v>П.В</v>
          </cell>
          <cell r="D17" t="str">
            <v>Хлеб пшеничный</v>
          </cell>
          <cell r="E17">
            <v>50</v>
          </cell>
          <cell r="G17">
            <v>117</v>
          </cell>
          <cell r="H17">
            <v>4</v>
          </cell>
          <cell r="I17">
            <v>0</v>
          </cell>
          <cell r="J17">
            <v>25</v>
          </cell>
        </row>
        <row r="18">
          <cell r="C18" t="str">
            <v>П.В</v>
          </cell>
          <cell r="D18" t="str">
            <v>Хлеб ржаной</v>
          </cell>
          <cell r="E18">
            <v>30</v>
          </cell>
          <cell r="G18">
            <v>44</v>
          </cell>
          <cell r="H18">
            <v>0</v>
          </cell>
          <cell r="I18">
            <v>0</v>
          </cell>
          <cell r="J18">
            <v>10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Н2020№54-16к</v>
          </cell>
          <cell r="D4" t="str">
            <v>Каша молочная "Дружба"</v>
          </cell>
          <cell r="E4">
            <v>200</v>
          </cell>
          <cell r="H4">
            <v>5</v>
          </cell>
          <cell r="I4">
            <v>7</v>
          </cell>
          <cell r="J4">
            <v>24</v>
          </cell>
        </row>
        <row r="5">
          <cell r="C5" t="str">
            <v>Н2020№54-6гн</v>
          </cell>
          <cell r="D5" t="str">
            <v>Чай с молоком и сахаром</v>
          </cell>
          <cell r="E5">
            <v>200</v>
          </cell>
          <cell r="G5">
            <v>53</v>
          </cell>
          <cell r="H5">
            <v>2</v>
          </cell>
          <cell r="I5">
            <v>1</v>
          </cell>
          <cell r="J5">
            <v>9</v>
          </cell>
        </row>
        <row r="6">
          <cell r="C6" t="str">
            <v>П.В.</v>
          </cell>
          <cell r="D6" t="str">
            <v>Хлеб пшеничный</v>
          </cell>
          <cell r="E6">
            <v>20</v>
          </cell>
          <cell r="G6">
            <v>47</v>
          </cell>
          <cell r="H6">
            <v>2</v>
          </cell>
          <cell r="I6">
            <v>0</v>
          </cell>
          <cell r="J6">
            <v>10</v>
          </cell>
        </row>
        <row r="7">
          <cell r="C7" t="str">
            <v>П.В.</v>
          </cell>
          <cell r="D7" t="str">
            <v>Хлеб ржаной</v>
          </cell>
          <cell r="E7">
            <v>30</v>
          </cell>
          <cell r="G7">
            <v>44</v>
          </cell>
          <cell r="H7">
            <v>0</v>
          </cell>
          <cell r="I7">
            <v>0</v>
          </cell>
          <cell r="J7">
            <v>10</v>
          </cell>
        </row>
        <row r="8">
          <cell r="C8" t="str">
            <v>М2017№209</v>
          </cell>
          <cell r="D8" t="str">
            <v>Яйцо отварное</v>
          </cell>
          <cell r="E8">
            <v>50</v>
          </cell>
          <cell r="G8">
            <v>79</v>
          </cell>
          <cell r="H8">
            <v>6</v>
          </cell>
          <cell r="I8">
            <v>6</v>
          </cell>
          <cell r="J8">
            <v>0</v>
          </cell>
        </row>
        <row r="13">
          <cell r="C13" t="str">
            <v>М2017№82</v>
          </cell>
          <cell r="D13" t="str">
            <v>Борщ с капустой и картофелем на курином бульоне со сметаной</v>
          </cell>
          <cell r="E13" t="str">
            <v>1/200/10</v>
          </cell>
          <cell r="G13">
            <v>87</v>
          </cell>
          <cell r="H13">
            <v>2</v>
          </cell>
          <cell r="I13">
            <v>5</v>
          </cell>
          <cell r="J13">
            <v>9</v>
          </cell>
        </row>
        <row r="14">
          <cell r="C14" t="str">
            <v>М2017№290</v>
          </cell>
          <cell r="D14" t="str">
            <v>Птица тушеная в соусе</v>
          </cell>
          <cell r="E14">
            <v>100</v>
          </cell>
          <cell r="G14">
            <v>153</v>
          </cell>
          <cell r="H14">
            <v>12</v>
          </cell>
          <cell r="I14">
            <v>10</v>
          </cell>
          <cell r="J14">
            <v>4</v>
          </cell>
        </row>
        <row r="15">
          <cell r="C15" t="str">
            <v>М2017№128</v>
          </cell>
          <cell r="D15" t="str">
            <v>Картофельное пюре</v>
          </cell>
          <cell r="E15">
            <v>180</v>
          </cell>
          <cell r="G15">
            <v>200</v>
          </cell>
          <cell r="H15">
            <v>4</v>
          </cell>
          <cell r="I15">
            <v>11</v>
          </cell>
          <cell r="J15">
            <v>22</v>
          </cell>
        </row>
        <row r="16">
          <cell r="C16" t="str">
            <v>ТТК№2345</v>
          </cell>
          <cell r="D16" t="str">
            <v>Напиток с витаминами и пребиотиками</v>
          </cell>
          <cell r="E16">
            <v>180</v>
          </cell>
          <cell r="G16">
            <v>67</v>
          </cell>
          <cell r="H16">
            <v>0</v>
          </cell>
          <cell r="I16">
            <v>0</v>
          </cell>
          <cell r="J16">
            <v>17</v>
          </cell>
        </row>
        <row r="17">
          <cell r="C17" t="str">
            <v>П.В.</v>
          </cell>
          <cell r="D17" t="str">
            <v>Хлеб пшеничный</v>
          </cell>
          <cell r="E17">
            <v>40</v>
          </cell>
          <cell r="G17">
            <v>94</v>
          </cell>
          <cell r="H17">
            <v>3</v>
          </cell>
          <cell r="I17">
            <v>0</v>
          </cell>
          <cell r="J17">
            <v>20</v>
          </cell>
        </row>
        <row r="18">
          <cell r="C18" t="str">
            <v>П.В.</v>
          </cell>
          <cell r="D18" t="str">
            <v>Хлеб ржаной</v>
          </cell>
          <cell r="E18">
            <v>30</v>
          </cell>
          <cell r="G18">
            <v>44</v>
          </cell>
          <cell r="H18">
            <v>0</v>
          </cell>
          <cell r="I18">
            <v>0</v>
          </cell>
          <cell r="J18">
            <v>10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ТТК510/1</v>
          </cell>
          <cell r="D4" t="str">
            <v>Котлета "Нежная"</v>
          </cell>
          <cell r="E4">
            <v>50</v>
          </cell>
          <cell r="H4">
            <v>6</v>
          </cell>
          <cell r="I4">
            <v>6</v>
          </cell>
          <cell r="J4">
            <v>6</v>
          </cell>
        </row>
        <row r="5">
          <cell r="C5" t="str">
            <v>Н2020№54-2гн</v>
          </cell>
          <cell r="D5" t="str">
            <v>Чай с сахаром</v>
          </cell>
          <cell r="E5">
            <v>200</v>
          </cell>
          <cell r="G5">
            <v>26</v>
          </cell>
          <cell r="H5">
            <v>0</v>
          </cell>
          <cell r="I5">
            <v>0</v>
          </cell>
          <cell r="J5">
            <v>6</v>
          </cell>
        </row>
        <row r="6">
          <cell r="C6" t="str">
            <v>П.В.</v>
          </cell>
          <cell r="D6" t="str">
            <v>Булочка "Пикник"</v>
          </cell>
          <cell r="E6">
            <v>40</v>
          </cell>
          <cell r="G6">
            <v>131</v>
          </cell>
          <cell r="H6">
            <v>2</v>
          </cell>
          <cell r="I6">
            <v>4</v>
          </cell>
          <cell r="J6">
            <v>22</v>
          </cell>
        </row>
        <row r="7">
          <cell r="C7" t="str">
            <v>М2017№71</v>
          </cell>
          <cell r="D7" t="str">
            <v>Овощи натуральные свежие</v>
          </cell>
          <cell r="E7">
            <v>60</v>
          </cell>
          <cell r="G7">
            <v>7</v>
          </cell>
          <cell r="H7">
            <v>0</v>
          </cell>
          <cell r="I7">
            <v>0</v>
          </cell>
          <cell r="J7">
            <v>1</v>
          </cell>
        </row>
        <row r="8">
          <cell r="C8" t="str">
            <v>П.В.</v>
          </cell>
          <cell r="D8" t="str">
            <v>Фрукт (Апельсин)</v>
          </cell>
          <cell r="E8">
            <v>200</v>
          </cell>
          <cell r="G8">
            <v>83</v>
          </cell>
          <cell r="H8">
            <v>2</v>
          </cell>
          <cell r="I8">
            <v>0</v>
          </cell>
          <cell r="J8">
            <v>18</v>
          </cell>
        </row>
        <row r="12">
          <cell r="C12" t="str">
            <v>М2017№45</v>
          </cell>
          <cell r="D12" t="str">
            <v>Салат из белокочанной капусты</v>
          </cell>
          <cell r="E12">
            <v>60</v>
          </cell>
          <cell r="G12">
            <v>36</v>
          </cell>
          <cell r="H12">
            <v>1</v>
          </cell>
          <cell r="I12">
            <v>2</v>
          </cell>
          <cell r="J12">
            <v>4</v>
          </cell>
        </row>
        <row r="13">
          <cell r="C13" t="str">
            <v>М2017№103</v>
          </cell>
          <cell r="D13" t="str">
            <v>Суп с макаронными изделиями и картофелем</v>
          </cell>
          <cell r="E13">
            <v>200</v>
          </cell>
          <cell r="G13">
            <v>78</v>
          </cell>
          <cell r="H13">
            <v>2</v>
          </cell>
          <cell r="I13">
            <v>2</v>
          </cell>
          <cell r="J13">
            <v>13</v>
          </cell>
        </row>
        <row r="14">
          <cell r="C14" t="str">
            <v>М2017№263</v>
          </cell>
          <cell r="D14" t="str">
            <v>Рагу из свинины</v>
          </cell>
          <cell r="E14">
            <v>180</v>
          </cell>
          <cell r="G14">
            <v>397</v>
          </cell>
          <cell r="H14">
            <v>12</v>
          </cell>
          <cell r="I14">
            <v>31</v>
          </cell>
          <cell r="J14">
            <v>18</v>
          </cell>
        </row>
        <row r="16">
          <cell r="C16" t="str">
            <v>ТТК№2097</v>
          </cell>
          <cell r="D16" t="str">
            <v>Напиток из свежезамороженной ягоды</v>
          </cell>
          <cell r="E16">
            <v>200</v>
          </cell>
          <cell r="G16">
            <v>101</v>
          </cell>
          <cell r="H16">
            <v>0</v>
          </cell>
          <cell r="I16">
            <v>1</v>
          </cell>
          <cell r="J16">
            <v>23</v>
          </cell>
        </row>
        <row r="17">
          <cell r="C17" t="str">
            <v>П.В.</v>
          </cell>
          <cell r="D17" t="str">
            <v>Хлеб пшеничный</v>
          </cell>
          <cell r="E17">
            <v>50</v>
          </cell>
          <cell r="G17">
            <v>117</v>
          </cell>
          <cell r="H17">
            <v>4</v>
          </cell>
          <cell r="I17">
            <v>0</v>
          </cell>
          <cell r="J17">
            <v>25</v>
          </cell>
        </row>
        <row r="18">
          <cell r="C18" t="str">
            <v>П.В.</v>
          </cell>
          <cell r="D18" t="str">
            <v>Хлеб ржаной</v>
          </cell>
          <cell r="E18">
            <v>40</v>
          </cell>
          <cell r="G18">
            <v>59</v>
          </cell>
          <cell r="H18">
            <v>0</v>
          </cell>
          <cell r="I18">
            <v>0</v>
          </cell>
          <cell r="J18">
            <v>13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М2017№174</v>
          </cell>
          <cell r="D4" t="str">
            <v>Каша вязкая молочная рисовая с маслом сливочным</v>
          </cell>
          <cell r="E4">
            <v>200</v>
          </cell>
          <cell r="H4">
            <v>6</v>
          </cell>
          <cell r="I4">
            <v>10</v>
          </cell>
          <cell r="J4">
            <v>41</v>
          </cell>
        </row>
        <row r="5">
          <cell r="C5" t="str">
            <v>Н2020№54-3гн</v>
          </cell>
          <cell r="D5" t="str">
            <v>Чай с лимоном и сахаром</v>
          </cell>
          <cell r="E5">
            <v>200</v>
          </cell>
          <cell r="G5">
            <v>28</v>
          </cell>
          <cell r="H5">
            <v>0</v>
          </cell>
          <cell r="I5">
            <v>0</v>
          </cell>
          <cell r="J5">
            <v>7</v>
          </cell>
        </row>
        <row r="6">
          <cell r="C6" t="str">
            <v>П.В</v>
          </cell>
          <cell r="D6" t="str">
            <v>Хлеб ржаной</v>
          </cell>
          <cell r="E6">
            <v>35</v>
          </cell>
          <cell r="G6">
            <v>51</v>
          </cell>
          <cell r="H6">
            <v>0</v>
          </cell>
          <cell r="I6">
            <v>0</v>
          </cell>
          <cell r="J6">
            <v>12</v>
          </cell>
        </row>
        <row r="7">
          <cell r="C7" t="str">
            <v>П.В</v>
          </cell>
          <cell r="D7" t="str">
            <v>Кондитерское изделие (печенье Овсянное)</v>
          </cell>
          <cell r="E7">
            <v>20</v>
          </cell>
          <cell r="G7">
            <v>85</v>
          </cell>
          <cell r="H7">
            <v>0</v>
          </cell>
          <cell r="I7">
            <v>3</v>
          </cell>
          <cell r="J7">
            <v>14</v>
          </cell>
        </row>
        <row r="8">
          <cell r="C8" t="str">
            <v>ТТК№2147</v>
          </cell>
          <cell r="D8" t="str">
            <v>Бутерброд "Школьный"</v>
          </cell>
          <cell r="E8">
            <v>45</v>
          </cell>
          <cell r="G8">
            <v>117</v>
          </cell>
          <cell r="H8">
            <v>4</v>
          </cell>
          <cell r="I8">
            <v>5</v>
          </cell>
          <cell r="J8">
            <v>13</v>
          </cell>
        </row>
        <row r="12">
          <cell r="C12" t="str">
            <v>М2016№32</v>
          </cell>
          <cell r="D12" t="str">
            <v>Салат из свеклы с сыром</v>
          </cell>
          <cell r="E12">
            <v>60</v>
          </cell>
          <cell r="G12">
            <v>80</v>
          </cell>
          <cell r="H12">
            <v>3</v>
          </cell>
          <cell r="I12">
            <v>6</v>
          </cell>
          <cell r="J12">
            <v>4</v>
          </cell>
        </row>
        <row r="13">
          <cell r="C13" t="str">
            <v>М2017№88</v>
          </cell>
          <cell r="D13" t="str">
            <v>Щи из свежей капусты на курином бульоне со сметаной</v>
          </cell>
          <cell r="E13" t="str">
            <v>1/200/10</v>
          </cell>
          <cell r="G13">
            <v>78</v>
          </cell>
          <cell r="H13">
            <v>2</v>
          </cell>
          <cell r="I13">
            <v>5</v>
          </cell>
          <cell r="J13">
            <v>7</v>
          </cell>
        </row>
        <row r="14">
          <cell r="C14" t="str">
            <v>М2017№291</v>
          </cell>
          <cell r="D14" t="str">
            <v>Плов из куриной грудки</v>
          </cell>
          <cell r="E14">
            <v>180</v>
          </cell>
          <cell r="G14">
            <v>274</v>
          </cell>
          <cell r="H14">
            <v>18</v>
          </cell>
          <cell r="I14">
            <v>8</v>
          </cell>
          <cell r="J14">
            <v>33</v>
          </cell>
        </row>
        <row r="16">
          <cell r="C16" t="str">
            <v>М2017№342</v>
          </cell>
          <cell r="D16" t="str">
            <v>Компот из яблок</v>
          </cell>
          <cell r="E16">
            <v>200</v>
          </cell>
          <cell r="G16">
            <v>114</v>
          </cell>
          <cell r="H16">
            <v>0</v>
          </cell>
          <cell r="I16">
            <v>0</v>
          </cell>
          <cell r="J16">
            <v>28</v>
          </cell>
        </row>
        <row r="17">
          <cell r="C17" t="str">
            <v>П.В.</v>
          </cell>
          <cell r="D17" t="str">
            <v>Хлеб пшеничный</v>
          </cell>
          <cell r="E17">
            <v>40</v>
          </cell>
          <cell r="G17">
            <v>94</v>
          </cell>
          <cell r="H17">
            <v>3</v>
          </cell>
          <cell r="I17">
            <v>0</v>
          </cell>
          <cell r="J17">
            <v>20</v>
          </cell>
        </row>
        <row r="18">
          <cell r="C18" t="str">
            <v>П.В.</v>
          </cell>
          <cell r="D18" t="str">
            <v>Хлеб ржаной</v>
          </cell>
          <cell r="E18">
            <v>20</v>
          </cell>
          <cell r="G18">
            <v>29</v>
          </cell>
          <cell r="H18">
            <v>0</v>
          </cell>
          <cell r="I18">
            <v>0</v>
          </cell>
          <cell r="J18">
            <v>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М2017№395</v>
          </cell>
          <cell r="D4" t="str">
            <v>Вареники с картофелем с маслом сливочным</v>
          </cell>
          <cell r="E4">
            <v>200</v>
          </cell>
          <cell r="H4">
            <v>12</v>
          </cell>
          <cell r="I4">
            <v>9</v>
          </cell>
          <cell r="J4">
            <v>40</v>
          </cell>
        </row>
        <row r="5">
          <cell r="C5" t="str">
            <v>Н2020№54-6гн</v>
          </cell>
          <cell r="D5" t="str">
            <v>Чай с молоком и сахаром</v>
          </cell>
          <cell r="E5">
            <v>200</v>
          </cell>
          <cell r="G5">
            <v>53</v>
          </cell>
          <cell r="H5">
            <v>2</v>
          </cell>
          <cell r="I5">
            <v>1</v>
          </cell>
          <cell r="J5">
            <v>9</v>
          </cell>
        </row>
        <row r="6">
          <cell r="C6" t="str">
            <v>П.В.</v>
          </cell>
          <cell r="D6" t="str">
            <v>Хлеб пшеничный</v>
          </cell>
          <cell r="E6">
            <v>25</v>
          </cell>
          <cell r="G6">
            <v>59</v>
          </cell>
          <cell r="H6">
            <v>2</v>
          </cell>
          <cell r="I6">
            <v>0</v>
          </cell>
          <cell r="J6">
            <v>12</v>
          </cell>
        </row>
        <row r="7">
          <cell r="C7" t="str">
            <v>П.В.</v>
          </cell>
          <cell r="D7" t="str">
            <v>Хлеб ржаной</v>
          </cell>
          <cell r="E7">
            <v>25</v>
          </cell>
          <cell r="G7">
            <v>37</v>
          </cell>
          <cell r="H7">
            <v>0</v>
          </cell>
          <cell r="I7">
            <v>0</v>
          </cell>
          <cell r="J7">
            <v>8</v>
          </cell>
        </row>
        <row r="8">
          <cell r="C8" t="str">
            <v>М2016№57</v>
          </cell>
          <cell r="D8" t="str">
            <v>Икра кабачковая</v>
          </cell>
          <cell r="E8">
            <v>50</v>
          </cell>
          <cell r="G8">
            <v>39</v>
          </cell>
          <cell r="H8">
            <v>1</v>
          </cell>
          <cell r="I8">
            <v>2</v>
          </cell>
          <cell r="J8">
            <v>4</v>
          </cell>
        </row>
        <row r="9">
          <cell r="C9" t="str">
            <v>П.В.</v>
          </cell>
          <cell r="D9" t="str">
            <v>Кондитерское изделие (мармелад)</v>
          </cell>
          <cell r="E9">
            <v>12</v>
          </cell>
          <cell r="G9">
            <v>51</v>
          </cell>
          <cell r="H9">
            <v>0</v>
          </cell>
          <cell r="I9">
            <v>1</v>
          </cell>
          <cell r="J9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43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44</v>
      </c>
      <c r="G3" s="2" t="s">
        <v>18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tr">
        <f>'[1]1'!D4</f>
        <v>Каша вязкая молочная из пшенной крупы со сливочным маслом</v>
      </c>
      <c r="F6" s="40">
        <f>'[1]1'!E4</f>
        <v>200</v>
      </c>
      <c r="G6" s="51">
        <f>'[1]1'!H4</f>
        <v>8.1999999999999993</v>
      </c>
      <c r="H6" s="51">
        <f>'[1]1'!I4</f>
        <v>10.5</v>
      </c>
      <c r="I6" s="51">
        <f>'[1]1'!J4</f>
        <v>42.2</v>
      </c>
      <c r="J6" s="51">
        <f>'[1]1'!$G$4</f>
        <v>296.10000000000002</v>
      </c>
      <c r="K6" s="41" t="str">
        <f>'[1]1'!$C$4</f>
        <v>М2017№173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21</v>
      </c>
      <c r="E8" s="42" t="str">
        <f>'[1]1'!D5</f>
        <v>Кофейный напиток с молоком</v>
      </c>
      <c r="F8" s="43">
        <f>'[1]1'!E5</f>
        <v>200</v>
      </c>
      <c r="G8" s="52">
        <f>'[1]1'!H5</f>
        <v>4</v>
      </c>
      <c r="H8" s="52">
        <f>'[1]1'!I5</f>
        <v>4</v>
      </c>
      <c r="I8" s="52">
        <f>'[1]1'!J5</f>
        <v>11</v>
      </c>
      <c r="J8" s="43">
        <v>91</v>
      </c>
      <c r="K8" s="44" t="str">
        <f>'[1]1'!$C$5</f>
        <v>Н2020№54-9гн</v>
      </c>
      <c r="L8" s="43"/>
    </row>
    <row r="9" spans="1:12" ht="25.5" x14ac:dyDescent="0.25">
      <c r="A9" s="23"/>
      <c r="B9" s="15"/>
      <c r="C9" s="11"/>
      <c r="D9" s="7" t="s">
        <v>22</v>
      </c>
      <c r="E9" s="42" t="str">
        <f>'[1]1'!D6</f>
        <v>Хлеб пшеничный</v>
      </c>
      <c r="F9" s="43">
        <f>'[1]1'!E6</f>
        <v>35</v>
      </c>
      <c r="G9" s="52">
        <f>'[1]1'!H6</f>
        <v>3</v>
      </c>
      <c r="H9" s="52">
        <f>'[1]1'!I6</f>
        <v>0.28000000000000003</v>
      </c>
      <c r="I9" s="52">
        <f>'[1]1'!J6</f>
        <v>17</v>
      </c>
      <c r="J9" s="52">
        <f>'[1]1'!G6</f>
        <v>82</v>
      </c>
      <c r="K9" s="44" t="str">
        <f>'[1]1'!C6</f>
        <v>Пром. Выпуск</v>
      </c>
      <c r="L9" s="43"/>
    </row>
    <row r="10" spans="1:12" ht="25.5" x14ac:dyDescent="0.25">
      <c r="A10" s="23"/>
      <c r="B10" s="15"/>
      <c r="C10" s="11"/>
      <c r="D10" s="1" t="s">
        <v>22</v>
      </c>
      <c r="E10" s="42" t="str">
        <f>'[1]1'!D7</f>
        <v>Хлеб ржаной</v>
      </c>
      <c r="F10" s="43">
        <f>'[1]1'!E7</f>
        <v>20</v>
      </c>
      <c r="G10" s="52">
        <f>'[1]1'!H7</f>
        <v>0</v>
      </c>
      <c r="H10" s="52">
        <f>'[1]1'!I7</f>
        <v>0</v>
      </c>
      <c r="I10" s="52">
        <f>'[1]1'!J7</f>
        <v>29</v>
      </c>
      <c r="J10" s="52">
        <f>'[1]1'!G7</f>
        <v>29</v>
      </c>
      <c r="K10" s="44" t="str">
        <f>'[1]1'!C7</f>
        <v>Пром. Выпучк</v>
      </c>
      <c r="L10" s="43"/>
    </row>
    <row r="11" spans="1:12" ht="15" x14ac:dyDescent="0.25">
      <c r="A11" s="23"/>
      <c r="B11" s="15"/>
      <c r="C11" s="11"/>
      <c r="D11" s="7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tr">
        <f>'[1]1'!D8</f>
        <v>Бутерброд горячий с сыром</v>
      </c>
      <c r="F12" s="43">
        <f>'[1]1'!E8</f>
        <v>45</v>
      </c>
      <c r="G12" s="52">
        <f>'[1]1'!H8</f>
        <v>5</v>
      </c>
      <c r="H12" s="52">
        <f>'[1]1'!I8</f>
        <v>8</v>
      </c>
      <c r="I12" s="52">
        <f>'[1]1'!J8</f>
        <v>13</v>
      </c>
      <c r="J12" s="43">
        <v>141</v>
      </c>
      <c r="K12" s="44" t="str">
        <f>'[1]1'!$C$8</f>
        <v>М2017№7</v>
      </c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20.2</v>
      </c>
      <c r="H13" s="19">
        <f t="shared" si="0"/>
        <v>22.78</v>
      </c>
      <c r="I13" s="19">
        <f t="shared" si="0"/>
        <v>112.2</v>
      </c>
      <c r="J13" s="19">
        <f t="shared" si="0"/>
        <v>639.1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26</v>
      </c>
      <c r="E15" s="42" t="str">
        <f>'[1]1'!D13</f>
        <v>Суп картофельный с бобовыми</v>
      </c>
      <c r="F15" s="43">
        <f>'[1]1'!E13</f>
        <v>200</v>
      </c>
      <c r="G15" s="52">
        <f>'[1]1'!H13</f>
        <v>4</v>
      </c>
      <c r="H15" s="52">
        <f>'[1]1'!I13</f>
        <v>4</v>
      </c>
      <c r="I15" s="52">
        <f>'[1]1'!J13</f>
        <v>13</v>
      </c>
      <c r="J15" s="43">
        <v>108</v>
      </c>
      <c r="K15" s="44" t="str">
        <f>'[1]1'!$C$13</f>
        <v>М2017№102</v>
      </c>
      <c r="L15" s="43"/>
    </row>
    <row r="16" spans="1:12" ht="15" x14ac:dyDescent="0.25">
      <c r="A16" s="23"/>
      <c r="B16" s="15"/>
      <c r="C16" s="11"/>
      <c r="D16" s="7" t="s">
        <v>27</v>
      </c>
      <c r="E16" s="42" t="str">
        <f>'[1]1'!D14</f>
        <v>Котлета "Домашняя" с соусом "Помидорка"</v>
      </c>
      <c r="F16" s="43" t="str">
        <f>'[1]1'!E14</f>
        <v>1/70/30</v>
      </c>
      <c r="G16" s="52">
        <f>'[1]1'!H14</f>
        <v>12</v>
      </c>
      <c r="H16" s="52">
        <f>'[1]1'!I14</f>
        <v>10</v>
      </c>
      <c r="I16" s="52">
        <f>'[1]1'!J14</f>
        <v>11</v>
      </c>
      <c r="J16" s="43">
        <v>176</v>
      </c>
      <c r="K16" s="44" t="str">
        <f>'[1]1'!$C$14</f>
        <v>ттк32277</v>
      </c>
      <c r="L16" s="43"/>
    </row>
    <row r="17" spans="1:12" ht="25.5" x14ac:dyDescent="0.25">
      <c r="A17" s="23"/>
      <c r="B17" s="15"/>
      <c r="C17" s="11"/>
      <c r="D17" s="7" t="s">
        <v>28</v>
      </c>
      <c r="E17" s="42" t="str">
        <f>'[1]1'!D15</f>
        <v>Каша вязкая гречневая</v>
      </c>
      <c r="F17" s="43">
        <f>'[1]1'!E15</f>
        <v>180</v>
      </c>
      <c r="G17" s="52">
        <f>'[1]1'!H15</f>
        <v>6</v>
      </c>
      <c r="H17" s="52">
        <f>'[1]1'!I15</f>
        <v>6</v>
      </c>
      <c r="I17" s="52">
        <f>'[1]1'!J15</f>
        <v>25</v>
      </c>
      <c r="J17" s="43">
        <v>174</v>
      </c>
      <c r="K17" s="44" t="str">
        <f>'[1]1'!$C$15</f>
        <v>М2017№303</v>
      </c>
      <c r="L17" s="43"/>
    </row>
    <row r="18" spans="1:12" ht="25.5" x14ac:dyDescent="0.25">
      <c r="A18" s="23"/>
      <c r="B18" s="15"/>
      <c r="C18" s="11"/>
      <c r="D18" s="7" t="s">
        <v>29</v>
      </c>
      <c r="E18" s="42" t="str">
        <f>'[1]1'!D16</f>
        <v>Напиток из свежемороженной ягоды</v>
      </c>
      <c r="F18" s="43">
        <f>'[1]1'!E16</f>
        <v>200</v>
      </c>
      <c r="G18" s="52">
        <f>'[1]1'!H16</f>
        <v>0</v>
      </c>
      <c r="H18" s="52">
        <f>'[1]1'!I16</f>
        <v>1</v>
      </c>
      <c r="I18" s="52">
        <f>'[1]1'!J16</f>
        <v>23</v>
      </c>
      <c r="J18" s="43">
        <v>101</v>
      </c>
      <c r="K18" s="44" t="str">
        <f>'[1]1'!$C$16</f>
        <v>ТТК№2097</v>
      </c>
      <c r="L18" s="43"/>
    </row>
    <row r="19" spans="1:12" ht="25.5" x14ac:dyDescent="0.25">
      <c r="A19" s="23"/>
      <c r="B19" s="15"/>
      <c r="C19" s="11"/>
      <c r="D19" s="7" t="s">
        <v>30</v>
      </c>
      <c r="E19" s="42" t="str">
        <f>'[1]1'!D17</f>
        <v>Хлеб пшеничный</v>
      </c>
      <c r="F19" s="43">
        <f>'[1]1'!E17</f>
        <v>30</v>
      </c>
      <c r="G19" s="52">
        <f>'[1]1'!H17</f>
        <v>2</v>
      </c>
      <c r="H19" s="52">
        <f>'[1]1'!I17</f>
        <v>0</v>
      </c>
      <c r="I19" s="52">
        <f>'[1]1'!J17</f>
        <v>15</v>
      </c>
      <c r="J19" s="43">
        <v>70</v>
      </c>
      <c r="K19" s="44" t="str">
        <f>'[1]1'!C6</f>
        <v>Пром. Выпуск</v>
      </c>
      <c r="L19" s="43"/>
    </row>
    <row r="20" spans="1:12" ht="25.5" x14ac:dyDescent="0.25">
      <c r="A20" s="23"/>
      <c r="B20" s="15"/>
      <c r="C20" s="11"/>
      <c r="D20" s="7" t="s">
        <v>31</v>
      </c>
      <c r="E20" s="42" t="str">
        <f>'[1]1'!D18</f>
        <v>Хлеб ржаной</v>
      </c>
      <c r="F20" s="43">
        <f>'[1]1'!E18</f>
        <v>20</v>
      </c>
      <c r="G20" s="52">
        <f>'[1]1'!H18</f>
        <v>0</v>
      </c>
      <c r="H20" s="52">
        <f>'[1]1'!I18</f>
        <v>0</v>
      </c>
      <c r="I20" s="52">
        <f>'[1]1'!J18</f>
        <v>7</v>
      </c>
      <c r="J20" s="43">
        <v>29</v>
      </c>
      <c r="K20" s="44" t="str">
        <f>'[1]1'!C7</f>
        <v>Пром. Выпучк</v>
      </c>
      <c r="L20" s="43"/>
    </row>
    <row r="21" spans="1:12" ht="25.5" x14ac:dyDescent="0.25">
      <c r="A21" s="23"/>
      <c r="B21" s="15"/>
      <c r="C21" s="11"/>
      <c r="D21" s="6"/>
      <c r="E21" s="42" t="str">
        <f>'[1]1'!D19</f>
        <v>Гренки из пшеничного хлеба</v>
      </c>
      <c r="F21" s="43">
        <f>'[1]1'!E19</f>
        <v>20</v>
      </c>
      <c r="G21" s="52">
        <f>'[1]1'!H19</f>
        <v>2</v>
      </c>
      <c r="H21" s="52">
        <f>'[1]1'!I19</f>
        <v>0</v>
      </c>
      <c r="I21" s="52">
        <f>'[1]1'!J19</f>
        <v>15</v>
      </c>
      <c r="J21" s="43">
        <v>74</v>
      </c>
      <c r="K21" s="44" t="str">
        <f>'[1]1'!$C$19</f>
        <v>М2016№123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26</v>
      </c>
      <c r="H23" s="19">
        <f t="shared" si="2"/>
        <v>21</v>
      </c>
      <c r="I23" s="19">
        <f t="shared" si="2"/>
        <v>109</v>
      </c>
      <c r="J23" s="19">
        <f t="shared" si="2"/>
        <v>732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1150</v>
      </c>
      <c r="G24" s="32">
        <f t="shared" ref="G24:J24" si="4">G13+G23</f>
        <v>46.2</v>
      </c>
      <c r="H24" s="32">
        <f t="shared" si="4"/>
        <v>43.78</v>
      </c>
      <c r="I24" s="32">
        <f t="shared" si="4"/>
        <v>221.2</v>
      </c>
      <c r="J24" s="32">
        <f t="shared" si="4"/>
        <v>1371.1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tr">
        <f>'[2]1'!D4</f>
        <v>Макаронные изделия отварные с сыром</v>
      </c>
      <c r="F25" s="40">
        <f>'[2]1'!E4</f>
        <v>200</v>
      </c>
      <c r="G25" s="51">
        <f>'[2]1'!H4</f>
        <v>12</v>
      </c>
      <c r="H25" s="51">
        <f>'[2]1'!I4</f>
        <v>11</v>
      </c>
      <c r="I25" s="51">
        <f>'[2]1'!J4</f>
        <v>59</v>
      </c>
      <c r="J25" s="40">
        <v>383</v>
      </c>
      <c r="K25" s="41" t="str">
        <f>'[2]1'!$C$4</f>
        <v>ТТК№2135</v>
      </c>
      <c r="L25" s="40"/>
    </row>
    <row r="26" spans="1:12" ht="15" x14ac:dyDescent="0.25">
      <c r="A26" s="14"/>
      <c r="B26" s="15"/>
      <c r="C26" s="11"/>
      <c r="D26" s="6"/>
      <c r="E26" s="42" t="str">
        <f>'[2]1'!D6</f>
        <v>Масло сливочное (порциями)</v>
      </c>
      <c r="F26" s="43">
        <f>'[2]1'!E6</f>
        <v>5</v>
      </c>
      <c r="G26" s="52">
        <f>'[2]1'!H6</f>
        <v>0</v>
      </c>
      <c r="H26" s="52">
        <f>'[2]1'!I6</f>
        <v>6</v>
      </c>
      <c r="I26" s="52">
        <f>'[2]1'!J6</f>
        <v>0</v>
      </c>
      <c r="J26" s="43">
        <v>51</v>
      </c>
      <c r="K26" s="44" t="str">
        <f>'[2]1'!$C$6</f>
        <v>М20!7№14</v>
      </c>
      <c r="L26" s="43"/>
    </row>
    <row r="27" spans="1:12" ht="25.5" x14ac:dyDescent="0.25">
      <c r="A27" s="14"/>
      <c r="B27" s="15"/>
      <c r="C27" s="11"/>
      <c r="D27" s="7" t="s">
        <v>21</v>
      </c>
      <c r="E27" s="42" t="str">
        <f>'[2]1'!D5</f>
        <v>Чай без сахара</v>
      </c>
      <c r="F27" s="43">
        <f>'[2]1'!E5</f>
        <v>200</v>
      </c>
      <c r="G27" s="52">
        <f>'[2]1'!H5</f>
        <v>4</v>
      </c>
      <c r="H27" s="52">
        <f>'[2]1'!I5</f>
        <v>4</v>
      </c>
      <c r="I27" s="52">
        <f>'[2]1'!J5</f>
        <v>11</v>
      </c>
      <c r="J27" s="43">
        <v>91</v>
      </c>
      <c r="K27" s="44" t="str">
        <f>'[2]1'!$C$5</f>
        <v>М204№684</v>
      </c>
      <c r="L27" s="43"/>
    </row>
    <row r="28" spans="1:12" ht="15" x14ac:dyDescent="0.25">
      <c r="A28" s="14"/>
      <c r="B28" s="15"/>
      <c r="C28" s="11"/>
      <c r="D28" s="7" t="s">
        <v>22</v>
      </c>
      <c r="E28" s="42" t="str">
        <f>'[2]1'!D7</f>
        <v>Хлеб ржаной</v>
      </c>
      <c r="F28" s="43">
        <f>'[2]1'!E7</f>
        <v>20</v>
      </c>
      <c r="G28" s="52">
        <f>'[2]1'!H7</f>
        <v>0</v>
      </c>
      <c r="H28" s="52">
        <f>'[2]1'!I7</f>
        <v>0</v>
      </c>
      <c r="I28" s="52">
        <f>'[2]1'!J7</f>
        <v>29</v>
      </c>
      <c r="J28" s="43">
        <v>29</v>
      </c>
      <c r="K28" s="44" t="str">
        <f>$K$29</f>
        <v>Пром.вып</v>
      </c>
      <c r="L28" s="43"/>
    </row>
    <row r="29" spans="1:12" ht="15" x14ac:dyDescent="0.25">
      <c r="A29" s="14"/>
      <c r="B29" s="15"/>
      <c r="C29" s="11"/>
      <c r="D29" s="7" t="s">
        <v>23</v>
      </c>
      <c r="E29" s="42" t="str">
        <f>'[2]1'!D8</f>
        <v>Фруктовое пюре</v>
      </c>
      <c r="F29" s="43">
        <f>'[2]1'!E8</f>
        <v>125</v>
      </c>
      <c r="G29" s="52">
        <f>'[2]1'!H8</f>
        <v>1</v>
      </c>
      <c r="H29" s="52">
        <f>'[2]1'!I8</f>
        <v>0</v>
      </c>
      <c r="I29" s="52">
        <f>'[2]1'!J8</f>
        <v>24</v>
      </c>
      <c r="J29" s="43">
        <v>100</v>
      </c>
      <c r="K29" s="44" t="str">
        <f>'[2]1'!$C$8</f>
        <v>Пром.вып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17</v>
      </c>
      <c r="H32" s="19">
        <f t="shared" ref="H32" si="7">SUM(H25:H31)</f>
        <v>21</v>
      </c>
      <c r="I32" s="19">
        <f t="shared" ref="I32" si="8">SUM(I25:I31)</f>
        <v>123</v>
      </c>
      <c r="J32" s="19">
        <f t="shared" ref="J32:L32" si="9">SUM(J25:J31)</f>
        <v>654</v>
      </c>
      <c r="K32" s="25"/>
      <c r="L32" s="19">
        <f t="shared" si="9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40</v>
      </c>
      <c r="F33" s="43">
        <f>'[2]1'!E12</f>
        <v>60</v>
      </c>
      <c r="G33" s="52">
        <f>'[3]1'!H12</f>
        <v>1</v>
      </c>
      <c r="H33" s="52">
        <f>'[3]1'!I12</f>
        <v>2</v>
      </c>
      <c r="I33" s="52">
        <f>'[3]1'!J12</f>
        <v>4</v>
      </c>
      <c r="J33" s="52">
        <f>'[3]1'!G12</f>
        <v>36</v>
      </c>
      <c r="K33" s="44" t="str">
        <f>'[3]1'!C12</f>
        <v>М2017№45</v>
      </c>
      <c r="L33" s="43"/>
    </row>
    <row r="34" spans="1:12" ht="25.5" x14ac:dyDescent="0.25">
      <c r="A34" s="14"/>
      <c r="B34" s="15"/>
      <c r="C34" s="11"/>
      <c r="D34" s="7" t="s">
        <v>26</v>
      </c>
      <c r="E34" s="42" t="str">
        <f>'[3]1'!D13</f>
        <v>Рассольник "Ленинградский" со сметаной</v>
      </c>
      <c r="F34" s="43" t="str">
        <f>'[3]1'!E13</f>
        <v>1/200/10</v>
      </c>
      <c r="G34" s="52">
        <f>'[3]1'!H13</f>
        <v>2</v>
      </c>
      <c r="H34" s="52">
        <f>'[3]1'!I13</f>
        <v>5</v>
      </c>
      <c r="I34" s="52">
        <f>'[3]1'!J13</f>
        <v>10</v>
      </c>
      <c r="J34" s="52">
        <f>'[3]1'!G13</f>
        <v>93</v>
      </c>
      <c r="K34" s="44" t="str">
        <f>'[3]1'!C13</f>
        <v>М2017№96</v>
      </c>
      <c r="L34" s="43"/>
    </row>
    <row r="35" spans="1:12" ht="25.5" x14ac:dyDescent="0.25">
      <c r="A35" s="14"/>
      <c r="B35" s="15"/>
      <c r="C35" s="11"/>
      <c r="D35" s="7" t="s">
        <v>27</v>
      </c>
      <c r="E35" s="42" t="str">
        <f>'[3]1'!D14</f>
        <v>Плов из свинины</v>
      </c>
      <c r="F35" s="43">
        <f>'[3]1'!E14</f>
        <v>180</v>
      </c>
      <c r="G35" s="52">
        <f>'[3]1'!H14</f>
        <v>16</v>
      </c>
      <c r="H35" s="52">
        <f>'[3]1'!I14</f>
        <v>34</v>
      </c>
      <c r="I35" s="52">
        <f>'[3]1'!J14</f>
        <v>31</v>
      </c>
      <c r="J35" s="52">
        <f>'[3]1'!G14</f>
        <v>494</v>
      </c>
      <c r="K35" s="44" t="str">
        <f>'[3]1'!C14</f>
        <v>М2017№265</v>
      </c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52">
        <f>'[3]1'!H15</f>
        <v>0</v>
      </c>
      <c r="H36" s="52">
        <f>'[3]1'!I15</f>
        <v>0</v>
      </c>
      <c r="I36" s="52">
        <f>'[3]1'!J15</f>
        <v>0</v>
      </c>
      <c r="J36" s="52">
        <f>'[3]1'!G15</f>
        <v>0</v>
      </c>
      <c r="K36" s="44">
        <f>'[3]1'!C15</f>
        <v>0</v>
      </c>
      <c r="L36" s="43"/>
    </row>
    <row r="37" spans="1:12" ht="25.5" x14ac:dyDescent="0.25">
      <c r="A37" s="14"/>
      <c r="B37" s="15"/>
      <c r="C37" s="11"/>
      <c r="D37" s="7" t="s">
        <v>29</v>
      </c>
      <c r="E37" s="42" t="str">
        <f>'[3]1'!D16</f>
        <v>Напиток из фруктово-плодовой смеси сушеной</v>
      </c>
      <c r="F37" s="43">
        <f>'[3]1'!E16</f>
        <v>200</v>
      </c>
      <c r="G37" s="52">
        <f>'[3]1'!H16</f>
        <v>1</v>
      </c>
      <c r="H37" s="52">
        <f>'[3]1'!I16</f>
        <v>0</v>
      </c>
      <c r="I37" s="52">
        <f>'[3]1'!J16</f>
        <v>19</v>
      </c>
      <c r="J37" s="52">
        <f>'[3]1'!G16</f>
        <v>83</v>
      </c>
      <c r="K37" s="44" t="str">
        <f>'[3]1'!C16</f>
        <v>ТТК№2324</v>
      </c>
      <c r="L37" s="43"/>
    </row>
    <row r="38" spans="1:12" ht="15" x14ac:dyDescent="0.25">
      <c r="A38" s="14"/>
      <c r="B38" s="15"/>
      <c r="C38" s="11"/>
      <c r="D38" s="7" t="s">
        <v>30</v>
      </c>
      <c r="E38" s="42" t="str">
        <f>'[3]1'!D17</f>
        <v>Хлеб пшеничный</v>
      </c>
      <c r="F38" s="43">
        <f>'[3]1'!E17</f>
        <v>40</v>
      </c>
      <c r="G38" s="52">
        <f>'[3]1'!H17</f>
        <v>3</v>
      </c>
      <c r="H38" s="52">
        <f>'[3]1'!I17</f>
        <v>0</v>
      </c>
      <c r="I38" s="52">
        <f>'[3]1'!J17</f>
        <v>20</v>
      </c>
      <c r="J38" s="52">
        <f>'[3]1'!G17</f>
        <v>94</v>
      </c>
      <c r="K38" s="44" t="str">
        <f>'[3]1'!C17</f>
        <v>П.В</v>
      </c>
      <c r="L38" s="43"/>
    </row>
    <row r="39" spans="1:12" ht="15" x14ac:dyDescent="0.25">
      <c r="A39" s="14"/>
      <c r="B39" s="15"/>
      <c r="C39" s="11"/>
      <c r="D39" s="7" t="s">
        <v>31</v>
      </c>
      <c r="E39" s="42" t="str">
        <f>'[3]1'!D18</f>
        <v>Хлеб ржаной</v>
      </c>
      <c r="F39" s="43">
        <f>'[3]1'!E18</f>
        <v>30</v>
      </c>
      <c r="G39" s="52">
        <f>'[3]1'!H18</f>
        <v>0</v>
      </c>
      <c r="H39" s="52">
        <f>'[3]1'!I18</f>
        <v>0</v>
      </c>
      <c r="I39" s="52">
        <f>'[3]1'!J18</f>
        <v>10</v>
      </c>
      <c r="J39" s="52">
        <f>'[3]1'!G18</f>
        <v>44</v>
      </c>
      <c r="K39" s="44" t="str">
        <f>'[3]1'!C18</f>
        <v>П.В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510</v>
      </c>
      <c r="G42" s="19">
        <f t="shared" ref="G42" si="10">SUM(G33:G41)</f>
        <v>23</v>
      </c>
      <c r="H42" s="19">
        <f t="shared" ref="H42" si="11">SUM(H33:H41)</f>
        <v>41</v>
      </c>
      <c r="I42" s="19">
        <f t="shared" ref="I42" si="12">SUM(I33:I41)</f>
        <v>94</v>
      </c>
      <c r="J42" s="19">
        <f t="shared" ref="J42:L42" si="13">SUM(J33:J41)</f>
        <v>844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1060</v>
      </c>
      <c r="G43" s="32">
        <f t="shared" ref="G43" si="14">G32+G42</f>
        <v>40</v>
      </c>
      <c r="H43" s="32">
        <f t="shared" ref="H43" si="15">H32+H42</f>
        <v>62</v>
      </c>
      <c r="I43" s="32">
        <f t="shared" ref="I43" si="16">I32+I42</f>
        <v>217</v>
      </c>
      <c r="J43" s="32">
        <f t="shared" ref="J43:L43" si="17">J32+J42</f>
        <v>1498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tr">
        <f>'[4]1'!D4</f>
        <v>Каша вязкая молочная из овсяной крупы с маслом сливочным</v>
      </c>
      <c r="F44" s="40">
        <f>'[4]1'!E4</f>
        <v>200</v>
      </c>
      <c r="G44" s="51">
        <f t="shared" ref="G44:I44" si="18">H44</f>
        <v>287</v>
      </c>
      <c r="H44" s="51">
        <f t="shared" si="18"/>
        <v>287</v>
      </c>
      <c r="I44" s="51">
        <f t="shared" si="18"/>
        <v>287</v>
      </c>
      <c r="J44" s="51">
        <v>287</v>
      </c>
      <c r="K44" s="41" t="str">
        <f>'[4]1'!$C$4</f>
        <v>М2017№173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21</v>
      </c>
      <c r="E46" s="42" t="str">
        <f>'[4]1'!D5</f>
        <v>Чай с лимоном и сахаром</v>
      </c>
      <c r="F46" s="43">
        <f>'[4]1'!E5</f>
        <v>200</v>
      </c>
      <c r="G46" s="43">
        <v>0</v>
      </c>
      <c r="H46" s="52">
        <v>0</v>
      </c>
      <c r="I46" s="52">
        <v>7</v>
      </c>
      <c r="J46" s="52">
        <v>28</v>
      </c>
      <c r="K46" s="44" t="str">
        <f>'[4]1'!$C$5</f>
        <v>Н2020№54-3гн</v>
      </c>
      <c r="L46" s="43"/>
    </row>
    <row r="47" spans="1:12" ht="15" x14ac:dyDescent="0.25">
      <c r="A47" s="23"/>
      <c r="B47" s="15"/>
      <c r="C47" s="11"/>
      <c r="D47" s="7" t="s">
        <v>22</v>
      </c>
      <c r="E47" s="42" t="str">
        <f>'[4]1'!D7</f>
        <v>Хлеб пшеничный</v>
      </c>
      <c r="F47" s="43">
        <f>'[4]1'!E7</f>
        <v>20</v>
      </c>
      <c r="G47" s="43">
        <v>1</v>
      </c>
      <c r="H47" s="52">
        <v>0</v>
      </c>
      <c r="I47" s="52">
        <v>10</v>
      </c>
      <c r="J47" s="52">
        <v>47</v>
      </c>
      <c r="K47" s="44" t="str">
        <f>'[4]1'!C7</f>
        <v>Пром.вып</v>
      </c>
      <c r="L47" s="43"/>
    </row>
    <row r="48" spans="1:12" ht="15" x14ac:dyDescent="0.25">
      <c r="A48" s="23"/>
      <c r="B48" s="15"/>
      <c r="C48" s="11"/>
      <c r="D48" s="7"/>
      <c r="E48" s="42" t="str">
        <f>'[4]1'!D8</f>
        <v>Кондитерское изделие (пряник глазированный)</v>
      </c>
      <c r="F48" s="43">
        <f>'[4]1'!E8</f>
        <v>40</v>
      </c>
      <c r="G48" s="43">
        <v>2</v>
      </c>
      <c r="H48" s="52">
        <v>2</v>
      </c>
      <c r="I48" s="52">
        <v>30</v>
      </c>
      <c r="J48" s="52">
        <v>144</v>
      </c>
      <c r="K48" s="44" t="str">
        <f>'[4]1'!C8</f>
        <v>Пром.вып</v>
      </c>
      <c r="L48" s="43"/>
    </row>
    <row r="49" spans="1:12" ht="25.5" x14ac:dyDescent="0.25">
      <c r="A49" s="23"/>
      <c r="B49" s="15"/>
      <c r="C49" s="11"/>
      <c r="D49" s="6"/>
      <c r="E49" s="42" t="str">
        <f>'[4]1'!D6</f>
        <v>Бутерброд школьный</v>
      </c>
      <c r="F49" s="43">
        <f>'[4]1'!E6</f>
        <v>45</v>
      </c>
      <c r="G49" s="52">
        <v>4</v>
      </c>
      <c r="H49" s="52">
        <v>5</v>
      </c>
      <c r="I49" s="52">
        <v>13</v>
      </c>
      <c r="J49" s="52">
        <v>117</v>
      </c>
      <c r="K49" s="44" t="str">
        <f>'[4]1'!$C$6</f>
        <v>ТТК№2147</v>
      </c>
      <c r="L49" s="43"/>
    </row>
    <row r="50" spans="1:12" ht="15" x14ac:dyDescent="0.25">
      <c r="A50" s="23"/>
      <c r="B50" s="15"/>
      <c r="C50" s="11"/>
      <c r="D50" s="53" t="s">
        <v>41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9">SUM(G44:G50)</f>
        <v>294</v>
      </c>
      <c r="H51" s="19">
        <f t="shared" ref="H51" si="20">SUM(H44:H50)</f>
        <v>294</v>
      </c>
      <c r="I51" s="19">
        <f t="shared" ref="I51" si="21">SUM(I44:I50)</f>
        <v>347</v>
      </c>
      <c r="J51" s="19">
        <f t="shared" ref="J51:L51" si="22">SUM(J44:J50)</f>
        <v>623</v>
      </c>
      <c r="K51" s="25"/>
      <c r="L51" s="19">
        <f t="shared" si="22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26</v>
      </c>
      <c r="E53" s="42" t="str">
        <f>'[4]1'!D13</f>
        <v>Свекольник на курином бульоне со сметаной</v>
      </c>
      <c r="F53" s="43" t="str">
        <f>'[4]1'!E13</f>
        <v>200-10</v>
      </c>
      <c r="G53" s="52">
        <f>'[4]1'!H13</f>
        <v>2</v>
      </c>
      <c r="H53" s="52">
        <f>'[4]1'!I13</f>
        <v>6</v>
      </c>
      <c r="I53" s="52">
        <f>'[4]1'!J13</f>
        <v>8</v>
      </c>
      <c r="J53" s="52">
        <f>'[4]1'!G13</f>
        <v>95</v>
      </c>
      <c r="K53" s="44" t="str">
        <f>'[4]1'!C13</f>
        <v>П2001№34</v>
      </c>
      <c r="L53" s="43"/>
    </row>
    <row r="54" spans="1:12" ht="25.5" x14ac:dyDescent="0.25">
      <c r="A54" s="23"/>
      <c r="B54" s="15"/>
      <c r="C54" s="11"/>
      <c r="D54" s="7" t="s">
        <v>27</v>
      </c>
      <c r="E54" s="42" t="str">
        <f>'[4]1'!D14</f>
        <v>Соте "Курочка ряба"</v>
      </c>
      <c r="F54" s="43">
        <f>'[4]1'!E14</f>
        <v>100</v>
      </c>
      <c r="G54" s="52">
        <f>'[4]1'!H14</f>
        <v>13</v>
      </c>
      <c r="H54" s="52">
        <f>'[4]1'!I14</f>
        <v>12</v>
      </c>
      <c r="I54" s="52">
        <f>'[4]1'!J14</f>
        <v>4</v>
      </c>
      <c r="J54" s="52">
        <f>'[4]1'!G14</f>
        <v>176</v>
      </c>
      <c r="K54" s="44" t="str">
        <f>'[4]1'!C14</f>
        <v>ТТК№2310</v>
      </c>
      <c r="L54" s="43"/>
    </row>
    <row r="55" spans="1:12" ht="25.5" x14ac:dyDescent="0.25">
      <c r="A55" s="23"/>
      <c r="B55" s="15"/>
      <c r="C55" s="11"/>
      <c r="D55" s="7" t="s">
        <v>28</v>
      </c>
      <c r="E55" s="42" t="str">
        <f>'[4]1'!D15</f>
        <v>Картофель отварной</v>
      </c>
      <c r="F55" s="43">
        <f>'[4]1'!E15</f>
        <v>180</v>
      </c>
      <c r="G55" s="52">
        <f>'[4]1'!H15</f>
        <v>3</v>
      </c>
      <c r="H55" s="52">
        <f>'[4]1'!I15</f>
        <v>5</v>
      </c>
      <c r="I55" s="52">
        <f>'[4]1'!J15</f>
        <v>28</v>
      </c>
      <c r="J55" s="52">
        <f>'[4]1'!G15</f>
        <v>171</v>
      </c>
      <c r="K55" s="44" t="str">
        <f>'[4]1'!C15</f>
        <v>М2017№310</v>
      </c>
      <c r="L55" s="43"/>
    </row>
    <row r="56" spans="1:12" ht="25.5" x14ac:dyDescent="0.25">
      <c r="A56" s="23"/>
      <c r="B56" s="15"/>
      <c r="C56" s="11"/>
      <c r="D56" s="7" t="s">
        <v>29</v>
      </c>
      <c r="E56" s="42" t="str">
        <f>'[4]1'!D16</f>
        <v>Компот из компотной смеси</v>
      </c>
      <c r="F56" s="43">
        <f>'[4]1'!E16</f>
        <v>200</v>
      </c>
      <c r="G56" s="52">
        <f>'[4]1'!H16</f>
        <v>1</v>
      </c>
      <c r="H56" s="52">
        <f>'[4]1'!I16</f>
        <v>0</v>
      </c>
      <c r="I56" s="52">
        <f>'[4]1'!J16</f>
        <v>19</v>
      </c>
      <c r="J56" s="52">
        <f>'[4]1'!G16</f>
        <v>83</v>
      </c>
      <c r="K56" s="44" t="str">
        <f>'[4]1'!C16</f>
        <v>ТТК№2140</v>
      </c>
      <c r="L56" s="43"/>
    </row>
    <row r="57" spans="1:12" ht="15" x14ac:dyDescent="0.25">
      <c r="A57" s="23"/>
      <c r="B57" s="15"/>
      <c r="C57" s="11"/>
      <c r="D57" s="7" t="s">
        <v>30</v>
      </c>
      <c r="E57" s="42" t="str">
        <f>'[4]1'!D17</f>
        <v>Хлеб пшеничный</v>
      </c>
      <c r="F57" s="43">
        <f>'[4]1'!E17</f>
        <v>40</v>
      </c>
      <c r="G57" s="52">
        <f>'[4]1'!H17</f>
        <v>3</v>
      </c>
      <c r="H57" s="52">
        <f>'[4]1'!I17</f>
        <v>0</v>
      </c>
      <c r="I57" s="52">
        <f>'[4]1'!J17</f>
        <v>20</v>
      </c>
      <c r="J57" s="52">
        <f>'[4]1'!G17</f>
        <v>94</v>
      </c>
      <c r="K57" s="44" t="str">
        <f>'[4]1'!C17</f>
        <v>П.В</v>
      </c>
      <c r="L57" s="43"/>
    </row>
    <row r="58" spans="1:12" ht="15" x14ac:dyDescent="0.25">
      <c r="A58" s="23"/>
      <c r="B58" s="15"/>
      <c r="C58" s="11"/>
      <c r="D58" s="7" t="s">
        <v>31</v>
      </c>
      <c r="E58" s="42" t="str">
        <f>'[4]1'!D18</f>
        <v>Хлеб ржаной</v>
      </c>
      <c r="F58" s="43">
        <f>'[4]1'!E18</f>
        <v>20</v>
      </c>
      <c r="G58" s="52">
        <f>'[4]1'!H18</f>
        <v>0</v>
      </c>
      <c r="H58" s="52">
        <f>'[4]1'!I18</f>
        <v>0</v>
      </c>
      <c r="I58" s="52">
        <f>'[4]1'!J18</f>
        <v>7</v>
      </c>
      <c r="J58" s="52">
        <f>'[4]1'!G18</f>
        <v>29</v>
      </c>
      <c r="K58" s="44" t="str">
        <f>'[4]1'!C18</f>
        <v>П.В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3">SUM(G52:G60)</f>
        <v>22</v>
      </c>
      <c r="H61" s="19">
        <f t="shared" ref="H61" si="24">SUM(H52:H60)</f>
        <v>23</v>
      </c>
      <c r="I61" s="19">
        <f t="shared" ref="I61" si="25">SUM(I52:I60)</f>
        <v>86</v>
      </c>
      <c r="J61" s="19">
        <f t="shared" ref="J61:L61" si="26">SUM(J52:J60)</f>
        <v>648</v>
      </c>
      <c r="K61" s="25"/>
      <c r="L61" s="19">
        <f t="shared" si="26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1045</v>
      </c>
      <c r="G62" s="32">
        <f t="shared" ref="G62" si="27">G51+G61</f>
        <v>316</v>
      </c>
      <c r="H62" s="32">
        <f t="shared" ref="H62" si="28">H51+H61</f>
        <v>317</v>
      </c>
      <c r="I62" s="32">
        <f t="shared" ref="I62" si="29">I51+I61</f>
        <v>433</v>
      </c>
      <c r="J62" s="32">
        <f t="shared" ref="J62:L62" si="30">J51+J61</f>
        <v>1271</v>
      </c>
      <c r="K62" s="32"/>
      <c r="L62" s="32">
        <f t="shared" si="30"/>
        <v>0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tr">
        <f>'[5]1'!D4</f>
        <v>Сырник из творога с цукатоми с соусом шоколадным</v>
      </c>
      <c r="F63" s="40" t="str">
        <f>'[5]1'!E4</f>
        <v>1/75/30</v>
      </c>
      <c r="G63" s="51">
        <f>'[5]1'!H4</f>
        <v>13</v>
      </c>
      <c r="H63" s="51">
        <f>'[5]1'!I4</f>
        <v>9</v>
      </c>
      <c r="I63" s="51">
        <f>'[5]1'!J4</f>
        <v>21</v>
      </c>
      <c r="J63" s="40">
        <v>221</v>
      </c>
      <c r="K63" s="41" t="str">
        <f>'[5]1'!$C$4</f>
        <v>ТТК№2212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tr">
        <f>'[5]1'!D5</f>
        <v>Чай с молоком без сахара</v>
      </c>
      <c r="F65" s="43">
        <f>'[5]1'!E5</f>
        <v>200</v>
      </c>
      <c r="G65" s="52">
        <f>'[5]1'!H5</f>
        <v>2</v>
      </c>
      <c r="H65" s="52">
        <f>'[5]1'!I5</f>
        <v>1</v>
      </c>
      <c r="I65" s="52">
        <f>'[5]1'!J5</f>
        <v>16</v>
      </c>
      <c r="J65" s="43">
        <v>82</v>
      </c>
      <c r="K65" s="44" t="str">
        <f>'[5]1'!C5</f>
        <v>ТТК№721</v>
      </c>
      <c r="L65" s="43"/>
    </row>
    <row r="66" spans="1:12" ht="25.5" x14ac:dyDescent="0.25">
      <c r="A66" s="23"/>
      <c r="B66" s="15"/>
      <c r="C66" s="11"/>
      <c r="D66" s="7" t="s">
        <v>22</v>
      </c>
      <c r="E66" s="42" t="str">
        <f>'[5]1'!D6</f>
        <v>Хлебобулочное изделие (булочка с посыпкой)</v>
      </c>
      <c r="F66" s="43">
        <f>'[5]1'!E6</f>
        <v>50</v>
      </c>
      <c r="G66" s="52">
        <f>'[5]1'!H6</f>
        <v>4</v>
      </c>
      <c r="H66" s="52">
        <f>'[5]1'!I6</f>
        <v>3</v>
      </c>
      <c r="I66" s="52">
        <f>'[5]1'!J6</f>
        <v>27</v>
      </c>
      <c r="J66" s="43">
        <v>147</v>
      </c>
      <c r="K66" s="44" t="str">
        <f>'[5]1'!C6</f>
        <v>Пром. Выпучк</v>
      </c>
      <c r="L66" s="43"/>
    </row>
    <row r="67" spans="1:12" ht="15" x14ac:dyDescent="0.25">
      <c r="A67" s="23"/>
      <c r="B67" s="15"/>
      <c r="C67" s="11"/>
      <c r="D67" s="7" t="s">
        <v>23</v>
      </c>
      <c r="E67" s="42" t="str">
        <f>'[5]1'!D7</f>
        <v>Фрукт (апельсин)</v>
      </c>
      <c r="F67" s="43">
        <f>'[5]1'!E7</f>
        <v>200</v>
      </c>
      <c r="G67" s="52">
        <f>'[5]1'!H7</f>
        <v>2</v>
      </c>
      <c r="H67" s="52">
        <f>'[5]1'!I7</f>
        <v>0</v>
      </c>
      <c r="I67" s="52">
        <f>'[5]1'!J7</f>
        <v>18</v>
      </c>
      <c r="J67" s="43">
        <v>83</v>
      </c>
      <c r="K67" s="44" t="str">
        <f>'[5]1'!C7</f>
        <v>Пром.вып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450</v>
      </c>
      <c r="G70" s="19">
        <f t="shared" ref="G70" si="31">SUM(G63:G69)</f>
        <v>21</v>
      </c>
      <c r="H70" s="19">
        <f t="shared" ref="H70" si="32">SUM(H63:H69)</f>
        <v>13</v>
      </c>
      <c r="I70" s="19">
        <f t="shared" ref="I70" si="33">SUM(I63:I69)</f>
        <v>82</v>
      </c>
      <c r="J70" s="19">
        <f t="shared" ref="J70:L70" si="34">SUM(J63:J69)</f>
        <v>533</v>
      </c>
      <c r="K70" s="25"/>
      <c r="L70" s="19">
        <f t="shared" si="34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26</v>
      </c>
      <c r="E72" s="42" t="str">
        <f>'[5]1'!D13</f>
        <v>Суп картофельный с макаронными изделиями</v>
      </c>
      <c r="F72" s="43">
        <f>'[5]1'!E13</f>
        <v>200</v>
      </c>
      <c r="G72" s="52">
        <f>'[5]1'!H13</f>
        <v>2</v>
      </c>
      <c r="H72" s="52">
        <f>'[5]1'!I13</f>
        <v>2</v>
      </c>
      <c r="I72" s="52">
        <f>'[5]1'!J13</f>
        <v>13</v>
      </c>
      <c r="J72" s="43">
        <v>78</v>
      </c>
      <c r="K72" s="44" t="str">
        <f>'[5]1'!C13</f>
        <v>М2017№103</v>
      </c>
      <c r="L72" s="43"/>
    </row>
    <row r="73" spans="1:12" ht="25.5" x14ac:dyDescent="0.25">
      <c r="A73" s="23"/>
      <c r="B73" s="15"/>
      <c r="C73" s="11"/>
      <c r="D73" s="7" t="s">
        <v>27</v>
      </c>
      <c r="E73" s="42" t="str">
        <f>'[5]1'!D14</f>
        <v>Капуста тушеная с мясом</v>
      </c>
      <c r="F73" s="43">
        <f>'[5]1'!E14</f>
        <v>200</v>
      </c>
      <c r="G73" s="52">
        <f>'[5]1'!H14</f>
        <v>15</v>
      </c>
      <c r="H73" s="52">
        <f>'[5]1'!I14</f>
        <v>22</v>
      </c>
      <c r="I73" s="52">
        <f>'[5]1'!J14</f>
        <v>14</v>
      </c>
      <c r="J73" s="43">
        <v>310</v>
      </c>
      <c r="K73" s="44" t="str">
        <f>'[5]1'!C14</f>
        <v>ТТК№2127</v>
      </c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29</v>
      </c>
      <c r="E75" s="42" t="str">
        <f>'[5]1'!D16</f>
        <v>Компот из яблок</v>
      </c>
      <c r="F75" s="43">
        <f>'[5]1'!E16</f>
        <v>200</v>
      </c>
      <c r="G75" s="52">
        <f>'[5]1'!H16</f>
        <v>0</v>
      </c>
      <c r="H75" s="52">
        <f>'[5]1'!I16</f>
        <v>0</v>
      </c>
      <c r="I75" s="52">
        <f>'[5]1'!J16</f>
        <v>28</v>
      </c>
      <c r="J75" s="43">
        <v>114</v>
      </c>
      <c r="K75" s="44" t="str">
        <f>'[5]1'!C16</f>
        <v>М2017№342</v>
      </c>
      <c r="L75" s="43"/>
    </row>
    <row r="76" spans="1:12" ht="15" x14ac:dyDescent="0.25">
      <c r="A76" s="23"/>
      <c r="B76" s="15"/>
      <c r="C76" s="11"/>
      <c r="D76" s="7" t="s">
        <v>30</v>
      </c>
      <c r="E76" s="42" t="str">
        <f>'[5]1'!D17</f>
        <v>Хлеб пшеничный</v>
      </c>
      <c r="F76" s="43">
        <f>'[5]1'!E17</f>
        <v>60</v>
      </c>
      <c r="G76" s="52">
        <f>'[5]1'!H17</f>
        <v>5</v>
      </c>
      <c r="H76" s="52">
        <f>'[5]1'!I17</f>
        <v>0</v>
      </c>
      <c r="I76" s="52">
        <f>'[5]1'!J17</f>
        <v>29</v>
      </c>
      <c r="J76" s="43">
        <v>140</v>
      </c>
      <c r="K76" s="44" t="str">
        <f>'[5]1'!C17</f>
        <v>П.В</v>
      </c>
      <c r="L76" s="43"/>
    </row>
    <row r="77" spans="1:12" ht="15" x14ac:dyDescent="0.25">
      <c r="A77" s="23"/>
      <c r="B77" s="15"/>
      <c r="C77" s="11"/>
      <c r="D77" s="7" t="s">
        <v>31</v>
      </c>
      <c r="E77" s="42" t="str">
        <f>'[5]1'!D18</f>
        <v>Хлеб ржаной</v>
      </c>
      <c r="F77" s="43">
        <f>'[5]1'!E18</f>
        <v>40</v>
      </c>
      <c r="G77" s="52">
        <f>'[5]1'!H18</f>
        <v>0</v>
      </c>
      <c r="H77" s="52">
        <f>'[5]1'!I18</f>
        <v>0</v>
      </c>
      <c r="I77" s="52">
        <f>'[5]1'!J18</f>
        <v>13</v>
      </c>
      <c r="J77" s="43">
        <v>59</v>
      </c>
      <c r="K77" s="44" t="str">
        <f>'[5]1'!C18</f>
        <v>П.В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5">SUM(G71:G79)</f>
        <v>22</v>
      </c>
      <c r="H80" s="19">
        <f t="shared" ref="H80" si="36">SUM(H71:H79)</f>
        <v>24</v>
      </c>
      <c r="I80" s="19">
        <f t="shared" ref="I80" si="37">SUM(I71:I79)</f>
        <v>97</v>
      </c>
      <c r="J80" s="19">
        <f t="shared" ref="J80:L80" si="38">SUM(J71:J79)</f>
        <v>701</v>
      </c>
      <c r="K80" s="25"/>
      <c r="L80" s="19">
        <f t="shared" si="38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1150</v>
      </c>
      <c r="G81" s="32">
        <f t="shared" ref="G81" si="39">G70+G80</f>
        <v>43</v>
      </c>
      <c r="H81" s="32">
        <f t="shared" ref="H81" si="40">H70+H80</f>
        <v>37</v>
      </c>
      <c r="I81" s="32">
        <f t="shared" ref="I81" si="41">I70+I80</f>
        <v>179</v>
      </c>
      <c r="J81" s="32">
        <f t="shared" ref="J81:L81" si="42">J70+J80</f>
        <v>1234</v>
      </c>
      <c r="K81" s="32"/>
      <c r="L81" s="32">
        <f t="shared" si="42"/>
        <v>0</v>
      </c>
    </row>
    <row r="82" spans="1:12" ht="25.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tr">
        <f>'[6]1'!D4</f>
        <v>Омлет "Минутка"</v>
      </c>
      <c r="F82" s="40">
        <f>'[6]1'!E4</f>
        <v>200</v>
      </c>
      <c r="G82" s="51">
        <f>'[6]1'!H4</f>
        <v>20</v>
      </c>
      <c r="H82" s="51">
        <f>'[6]1'!I4</f>
        <v>9</v>
      </c>
      <c r="I82" s="51">
        <f>'[6]1'!J4</f>
        <v>4</v>
      </c>
      <c r="J82" s="51">
        <f>'[6]1'!G4</f>
        <v>177</v>
      </c>
      <c r="K82" s="41" t="str">
        <f>'[6]1'!$C$4</f>
        <v>ТТК№2255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52"/>
      <c r="K83" s="44"/>
      <c r="L83" s="43"/>
    </row>
    <row r="84" spans="1:12" ht="25.5" x14ac:dyDescent="0.25">
      <c r="A84" s="23"/>
      <c r="B84" s="15"/>
      <c r="C84" s="11"/>
      <c r="D84" s="7" t="s">
        <v>21</v>
      </c>
      <c r="E84" s="42" t="str">
        <f>'[6]1'!D5</f>
        <v>Чай с молоком и сахаром</v>
      </c>
      <c r="F84" s="43">
        <f>'[6]1'!E5</f>
        <v>200</v>
      </c>
      <c r="G84" s="52">
        <f>'[6]1'!H5</f>
        <v>2</v>
      </c>
      <c r="H84" s="52">
        <f>'[6]1'!I5</f>
        <v>1</v>
      </c>
      <c r="I84" s="52">
        <f>'[6]1'!J5</f>
        <v>9</v>
      </c>
      <c r="J84" s="52">
        <v>53</v>
      </c>
      <c r="K84" s="44" t="str">
        <f>'[6]1'!$C$5</f>
        <v>Н2020№54-6гн</v>
      </c>
      <c r="L84" s="43"/>
    </row>
    <row r="85" spans="1:12" ht="25.5" x14ac:dyDescent="0.25">
      <c r="A85" s="23"/>
      <c r="B85" s="15"/>
      <c r="C85" s="11"/>
      <c r="D85" s="7" t="s">
        <v>22</v>
      </c>
      <c r="E85" s="42" t="str">
        <f>'[6]1'!D6</f>
        <v>Хлеб ржаной</v>
      </c>
      <c r="F85" s="43">
        <f>'[6]1'!E6</f>
        <v>25</v>
      </c>
      <c r="G85" s="52">
        <f>'[6]1'!H6</f>
        <v>0</v>
      </c>
      <c r="H85" s="52">
        <f>'[6]1'!I6</f>
        <v>0</v>
      </c>
      <c r="I85" s="52">
        <f>'[6]1'!J6</f>
        <v>8</v>
      </c>
      <c r="J85" s="52">
        <v>36</v>
      </c>
      <c r="K85" s="44" t="str">
        <f>'[6]1'!$C$6</f>
        <v>Пром. Выпучк</v>
      </c>
      <c r="L85" s="43"/>
    </row>
    <row r="86" spans="1:12" ht="25.5" x14ac:dyDescent="0.25">
      <c r="A86" s="23"/>
      <c r="B86" s="15"/>
      <c r="C86" s="11"/>
      <c r="D86" s="7"/>
      <c r="E86" s="42" t="str">
        <f>'[6]1'!D8</f>
        <v>Икра кабачковая</v>
      </c>
      <c r="F86" s="43">
        <f>'[6]1'!E8</f>
        <v>30</v>
      </c>
      <c r="G86" s="52">
        <f>'[6]1'!H8</f>
        <v>0</v>
      </c>
      <c r="H86" s="52">
        <f>'[6]1'!I8</f>
        <v>1</v>
      </c>
      <c r="I86" s="52">
        <f>'[6]1'!J8</f>
        <v>2</v>
      </c>
      <c r="J86" s="52">
        <f>'[6]1'!G8</f>
        <v>23</v>
      </c>
      <c r="K86" s="44" t="str">
        <f>'[6]1'!$C$8</f>
        <v>М2016№57</v>
      </c>
      <c r="L86" s="43"/>
    </row>
    <row r="87" spans="1:12" ht="25.5" x14ac:dyDescent="0.25">
      <c r="A87" s="23"/>
      <c r="B87" s="15"/>
      <c r="C87" s="11"/>
      <c r="D87" s="6"/>
      <c r="E87" s="42" t="str">
        <f>'[6]1'!D7</f>
        <v>Бутерброд "Сырный"</v>
      </c>
      <c r="F87" s="43">
        <f>'[6]1'!E7</f>
        <v>45</v>
      </c>
      <c r="G87" s="52">
        <f>'[6]1'!H7</f>
        <v>7</v>
      </c>
      <c r="H87" s="52">
        <f>'[6]1'!I7</f>
        <v>7</v>
      </c>
      <c r="I87" s="52">
        <f>'[6]1'!J7</f>
        <v>12</v>
      </c>
      <c r="J87" s="43">
        <v>136</v>
      </c>
      <c r="K87" s="44" t="str">
        <f>'[6]1'!$C$7</f>
        <v>ТТК№2160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3">SUM(G82:G88)</f>
        <v>29</v>
      </c>
      <c r="H89" s="19">
        <f t="shared" ref="H89" si="44">SUM(H82:H88)</f>
        <v>18</v>
      </c>
      <c r="I89" s="19">
        <f t="shared" ref="I89" si="45">SUM(I82:I88)</f>
        <v>35</v>
      </c>
      <c r="J89" s="19">
        <f t="shared" ref="J89:L89" si="46">SUM(J82:J88)</f>
        <v>425</v>
      </c>
      <c r="K89" s="25"/>
      <c r="L89" s="19">
        <f t="shared" si="46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26</v>
      </c>
      <c r="E91" s="42" t="str">
        <f>'[6]1'!D12</f>
        <v>Суп с рыбными консервами</v>
      </c>
      <c r="F91" s="43">
        <f>'[6]1'!E12</f>
        <v>200</v>
      </c>
      <c r="G91" s="52">
        <f>'[6]1'!H12</f>
        <v>7</v>
      </c>
      <c r="H91" s="52">
        <f>'[6]1'!I12</f>
        <v>7</v>
      </c>
      <c r="I91" s="52">
        <f>'[6]1'!J12</f>
        <v>11</v>
      </c>
      <c r="J91" s="52">
        <f>'[6]1'!G12</f>
        <v>133</v>
      </c>
      <c r="K91" s="44" t="str">
        <f>'[6]1'!C12</f>
        <v>М2016№95</v>
      </c>
      <c r="L91" s="43"/>
    </row>
    <row r="92" spans="1:12" ht="25.5" x14ac:dyDescent="0.25">
      <c r="A92" s="23"/>
      <c r="B92" s="15"/>
      <c r="C92" s="11"/>
      <c r="D92" s="7" t="s">
        <v>27</v>
      </c>
      <c r="E92" s="42" t="str">
        <f>'[6]1'!D13</f>
        <v>Котлета "Классика" с соусом "Помидорка"</v>
      </c>
      <c r="F92" s="43" t="str">
        <f>'[6]1'!E13</f>
        <v>1/70/30</v>
      </c>
      <c r="G92" s="52">
        <f>'[6]1'!H13</f>
        <v>14</v>
      </c>
      <c r="H92" s="52">
        <f>'[6]1'!I13</f>
        <v>11</v>
      </c>
      <c r="I92" s="52">
        <f>'[6]1'!J13</f>
        <v>12</v>
      </c>
      <c r="J92" s="52">
        <f>'[6]1'!G13</f>
        <v>198</v>
      </c>
      <c r="K92" s="44" t="str">
        <f>'[6]1'!C13</f>
        <v>ТТК№2186</v>
      </c>
      <c r="L92" s="43"/>
    </row>
    <row r="93" spans="1:12" ht="25.5" x14ac:dyDescent="0.25">
      <c r="A93" s="23"/>
      <c r="B93" s="15"/>
      <c r="C93" s="11"/>
      <c r="D93" s="7" t="s">
        <v>28</v>
      </c>
      <c r="E93" s="42" t="str">
        <f>'[6]1'!D14</f>
        <v>Каша гречневая вязкая</v>
      </c>
      <c r="F93" s="43">
        <f>'[6]1'!E14</f>
        <v>200</v>
      </c>
      <c r="G93" s="52">
        <f>'[6]1'!H14</f>
        <v>6</v>
      </c>
      <c r="H93" s="52">
        <f>'[6]1'!I14</f>
        <v>7</v>
      </c>
      <c r="I93" s="52">
        <f>'[6]1'!J14</f>
        <v>27</v>
      </c>
      <c r="J93" s="52">
        <f>'[6]1'!G14</f>
        <v>194</v>
      </c>
      <c r="K93" s="44" t="str">
        <f>'[6]1'!C14</f>
        <v>М2017№303</v>
      </c>
      <c r="L93" s="43"/>
    </row>
    <row r="94" spans="1:12" ht="25.5" x14ac:dyDescent="0.25">
      <c r="A94" s="23"/>
      <c r="B94" s="15"/>
      <c r="C94" s="11"/>
      <c r="D94" s="7" t="s">
        <v>29</v>
      </c>
      <c r="E94" s="42" t="str">
        <f>'[6]1'!D15</f>
        <v>Напиток с витаминами и пребиотиками</v>
      </c>
      <c r="F94" s="43">
        <f>'[6]1'!E15</f>
        <v>180</v>
      </c>
      <c r="G94" s="52">
        <f>'[6]1'!H15</f>
        <v>0</v>
      </c>
      <c r="H94" s="52">
        <f>'[6]1'!I15</f>
        <v>0</v>
      </c>
      <c r="I94" s="52">
        <f>'[6]1'!J15</f>
        <v>17</v>
      </c>
      <c r="J94" s="52">
        <f>'[6]1'!G15</f>
        <v>67</v>
      </c>
      <c r="K94" s="44" t="str">
        <f>'[6]1'!C15</f>
        <v>ТТК№2345</v>
      </c>
      <c r="L94" s="43"/>
    </row>
    <row r="95" spans="1:12" ht="15" x14ac:dyDescent="0.25">
      <c r="A95" s="23"/>
      <c r="B95" s="15"/>
      <c r="C95" s="11"/>
      <c r="D95" s="7" t="s">
        <v>30</v>
      </c>
      <c r="E95" s="42" t="str">
        <f>'[6]1'!D16</f>
        <v>Хлеб пшеничный</v>
      </c>
      <c r="F95" s="43">
        <f>'[6]1'!E16</f>
        <v>50</v>
      </c>
      <c r="G95" s="52">
        <f>'[6]1'!H16</f>
        <v>4</v>
      </c>
      <c r="H95" s="52">
        <f>'[6]1'!I16</f>
        <v>0</v>
      </c>
      <c r="I95" s="52">
        <f>'[6]1'!J16</f>
        <v>25</v>
      </c>
      <c r="J95" s="52">
        <f>'[6]1'!G16</f>
        <v>117</v>
      </c>
      <c r="K95" s="44" t="str">
        <f>'[6]1'!C16</f>
        <v>П.В</v>
      </c>
      <c r="L95" s="43"/>
    </row>
    <row r="96" spans="1:12" ht="15" x14ac:dyDescent="0.25">
      <c r="A96" s="23"/>
      <c r="B96" s="15"/>
      <c r="C96" s="11"/>
      <c r="D96" s="7" t="s">
        <v>31</v>
      </c>
      <c r="E96" s="42" t="str">
        <f>'[6]1'!D17</f>
        <v>Хлеб ржаной</v>
      </c>
      <c r="F96" s="43">
        <f>'[6]1'!E17</f>
        <v>50</v>
      </c>
      <c r="G96" s="52">
        <f>'[6]1'!H17</f>
        <v>0</v>
      </c>
      <c r="H96" s="52">
        <f>'[6]1'!I17</f>
        <v>1</v>
      </c>
      <c r="I96" s="52">
        <f>'[6]1'!J17</f>
        <v>17</v>
      </c>
      <c r="J96" s="52">
        <f>'[6]1'!G17</f>
        <v>73</v>
      </c>
      <c r="K96" s="44" t="str">
        <f>'[6]1'!C17</f>
        <v>П.В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680</v>
      </c>
      <c r="G99" s="19">
        <f t="shared" ref="G99" si="47">SUM(G90:G98)</f>
        <v>31</v>
      </c>
      <c r="H99" s="19">
        <f t="shared" ref="H99" si="48">SUM(H90:H98)</f>
        <v>26</v>
      </c>
      <c r="I99" s="19">
        <f t="shared" ref="I99" si="49">SUM(I90:I98)</f>
        <v>109</v>
      </c>
      <c r="J99" s="19">
        <f t="shared" ref="J99:L99" si="50">SUM(J90:J98)</f>
        <v>782</v>
      </c>
      <c r="K99" s="25"/>
      <c r="L99" s="19">
        <f t="shared" si="50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1180</v>
      </c>
      <c r="G100" s="32">
        <f t="shared" ref="G100" si="51">G89+G99</f>
        <v>60</v>
      </c>
      <c r="H100" s="32">
        <f t="shared" ref="H100" si="52">H89+H99</f>
        <v>44</v>
      </c>
      <c r="I100" s="32">
        <f t="shared" ref="I100" si="53">I89+I99</f>
        <v>144</v>
      </c>
      <c r="J100" s="32">
        <f t="shared" ref="J100:L100" si="54">J89+J99</f>
        <v>1207</v>
      </c>
      <c r="K100" s="32"/>
      <c r="L100" s="32">
        <f t="shared" si="54"/>
        <v>0</v>
      </c>
    </row>
    <row r="101" spans="1:12" ht="25.5" x14ac:dyDescent="0.25">
      <c r="A101" s="20">
        <v>1</v>
      </c>
      <c r="B101" s="21">
        <v>6</v>
      </c>
      <c r="C101" s="22" t="s">
        <v>19</v>
      </c>
      <c r="D101" s="5" t="s">
        <v>20</v>
      </c>
      <c r="E101" s="39" t="str">
        <f>'[7]1'!D4</f>
        <v>Пельмени мясные "Марлин" с маслом сливочным</v>
      </c>
      <c r="F101" s="40" t="str">
        <f>'[7]1'!E4</f>
        <v>1/180/5</v>
      </c>
      <c r="G101" s="51">
        <f>'[7]1'!H4</f>
        <v>14</v>
      </c>
      <c r="H101" s="51">
        <f>'[7]1'!I4</f>
        <v>11</v>
      </c>
      <c r="I101" s="51">
        <f>'[7]1'!J4</f>
        <v>33</v>
      </c>
      <c r="J101" s="40">
        <v>292</v>
      </c>
      <c r="K101" s="41" t="str">
        <f>'[7]1'!$C$4</f>
        <v>М2017№392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21</v>
      </c>
      <c r="E103" s="42" t="str">
        <f>'[7]1'!D5</f>
        <v>Чай с  сахаром</v>
      </c>
      <c r="F103" s="43">
        <f>'[7]1'!E5</f>
        <v>200</v>
      </c>
      <c r="G103" s="52">
        <f>'[7]1'!H5</f>
        <v>0</v>
      </c>
      <c r="H103" s="52">
        <f>'[7]1'!I5</f>
        <v>0</v>
      </c>
      <c r="I103" s="52">
        <f>'[7]1'!J5</f>
        <v>6</v>
      </c>
      <c r="J103" s="52">
        <f>'[7]1'!G5</f>
        <v>26</v>
      </c>
      <c r="K103" s="44" t="str">
        <f>'[7]1'!C5</f>
        <v>Н2020№54-2гн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tr">
        <f>'[7]1'!D6</f>
        <v>Хлеб ржаной</v>
      </c>
      <c r="F104" s="43">
        <f>'[7]1'!E6</f>
        <v>30</v>
      </c>
      <c r="G104" s="52">
        <f>'[7]1'!H6</f>
        <v>0</v>
      </c>
      <c r="H104" s="52">
        <f>'[7]1'!I6</f>
        <v>0</v>
      </c>
      <c r="I104" s="52">
        <f>'[7]1'!J6</f>
        <v>10</v>
      </c>
      <c r="J104" s="52">
        <f>'[7]1'!G6</f>
        <v>44</v>
      </c>
      <c r="K104" s="44" t="str">
        <f>'[7]1'!C6</f>
        <v>Пром.вып</v>
      </c>
      <c r="L104" s="43"/>
    </row>
    <row r="105" spans="1:12" ht="15" x14ac:dyDescent="0.25">
      <c r="A105" s="23"/>
      <c r="B105" s="15"/>
      <c r="C105" s="11"/>
      <c r="D105" s="7"/>
      <c r="E105" s="42" t="str">
        <f>'[7]1'!D7</f>
        <v>Хлеб пшеничный</v>
      </c>
      <c r="F105" s="43">
        <f>'[7]1'!E7</f>
        <v>40</v>
      </c>
      <c r="G105" s="52">
        <f>'[7]1'!H7</f>
        <v>3</v>
      </c>
      <c r="H105" s="52">
        <f>'[7]1'!I7</f>
        <v>0</v>
      </c>
      <c r="I105" s="52">
        <f>'[7]1'!J7</f>
        <v>20</v>
      </c>
      <c r="J105" s="52">
        <f>'[7]1'!G7</f>
        <v>94</v>
      </c>
      <c r="K105" s="44" t="str">
        <f>'[7]1'!C7</f>
        <v>Пром.вып</v>
      </c>
      <c r="L105" s="43"/>
    </row>
    <row r="106" spans="1:12" ht="25.5" x14ac:dyDescent="0.25">
      <c r="A106" s="23"/>
      <c r="B106" s="15"/>
      <c r="C106" s="11"/>
      <c r="D106" s="6"/>
      <c r="E106" s="42" t="str">
        <f>'[7]1'!D8</f>
        <v>Салат из моркови с сыром</v>
      </c>
      <c r="F106" s="43">
        <f>'[7]1'!E8</f>
        <v>50</v>
      </c>
      <c r="G106" s="52">
        <f>'[7]1'!H8</f>
        <v>2</v>
      </c>
      <c r="H106" s="52">
        <f>'[7]1'!I8</f>
        <v>7</v>
      </c>
      <c r="I106" s="52">
        <f>'[7]1'!J8</f>
        <v>3</v>
      </c>
      <c r="J106" s="52">
        <f>'[7]1'!G8</f>
        <v>86</v>
      </c>
      <c r="K106" s="44" t="str">
        <f>'[7]1'!C8</f>
        <v>ТТК№2302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320</v>
      </c>
      <c r="G108" s="19">
        <f t="shared" ref="G108:J108" si="55">SUM(G101:G107)</f>
        <v>19</v>
      </c>
      <c r="H108" s="19">
        <f t="shared" si="55"/>
        <v>18</v>
      </c>
      <c r="I108" s="19">
        <f t="shared" si="55"/>
        <v>72</v>
      </c>
      <c r="J108" s="19">
        <f t="shared" si="55"/>
        <v>542</v>
      </c>
      <c r="K108" s="25"/>
      <c r="L108" s="19">
        <f t="shared" ref="L108" si="56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customHeight="1" x14ac:dyDescent="0.2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320</v>
      </c>
      <c r="G119" s="32">
        <f>G108+G118</f>
        <v>19</v>
      </c>
      <c r="H119" s="32">
        <f>H108+H118</f>
        <v>18</v>
      </c>
      <c r="I119" s="32">
        <f>I108+I118</f>
        <v>72</v>
      </c>
      <c r="J119" s="32">
        <f>J108+J118</f>
        <v>542</v>
      </c>
      <c r="K119" s="32"/>
      <c r="L119" s="32">
        <f>L108+L118</f>
        <v>0</v>
      </c>
    </row>
    <row r="120" spans="1:12" ht="25.5" x14ac:dyDescent="0.25">
      <c r="A120" s="14">
        <v>2</v>
      </c>
      <c r="B120" s="15">
        <v>1</v>
      </c>
      <c r="C120" s="22" t="s">
        <v>19</v>
      </c>
      <c r="D120" s="5" t="s">
        <v>20</v>
      </c>
      <c r="E120" s="39" t="str">
        <f>'[8]1'!D4</f>
        <v>Каша жидкая молочная из манной крупы</v>
      </c>
      <c r="F120" s="40">
        <f>'[8]1'!E4</f>
        <v>200</v>
      </c>
      <c r="G120" s="51">
        <f>'[8]1'!H4</f>
        <v>6</v>
      </c>
      <c r="H120" s="51">
        <f>'[8]1'!I4</f>
        <v>10</v>
      </c>
      <c r="I120" s="51">
        <f>'[8]1'!J4</f>
        <v>31</v>
      </c>
      <c r="J120" s="40">
        <v>238</v>
      </c>
      <c r="K120" s="41" t="str">
        <f>'[8]1'!$C$4</f>
        <v>М2017№181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21</v>
      </c>
      <c r="E122" s="42" t="str">
        <f>'[8]1'!D5</f>
        <v>Кофейный напиток с молоком</v>
      </c>
      <c r="F122" s="43">
        <f>'[8]1'!E5</f>
        <v>200</v>
      </c>
      <c r="G122" s="52">
        <f>'[8]1'!H5</f>
        <v>4</v>
      </c>
      <c r="H122" s="52">
        <f>'[8]1'!I5</f>
        <v>4</v>
      </c>
      <c r="I122" s="52">
        <f>'[8]1'!J5</f>
        <v>11</v>
      </c>
      <c r="J122" s="52">
        <f>'[8]1'!G5</f>
        <v>91</v>
      </c>
      <c r="K122" s="44" t="str">
        <f>'[8]1'!C5</f>
        <v>Н2020№54-9гн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tr">
        <f>'[8]1'!D6</f>
        <v>Хлеб пшеничный</v>
      </c>
      <c r="F123" s="43">
        <f>'[8]1'!E6</f>
        <v>35</v>
      </c>
      <c r="G123" s="52">
        <f>'[8]1'!H6</f>
        <v>3</v>
      </c>
      <c r="H123" s="52">
        <f>'[8]1'!I6</f>
        <v>0</v>
      </c>
      <c r="I123" s="52">
        <f>'[8]1'!J6</f>
        <v>17</v>
      </c>
      <c r="J123" s="52">
        <f>'[8]1'!G6</f>
        <v>82</v>
      </c>
      <c r="K123" s="44" t="str">
        <f>'[8]1'!C6</f>
        <v>П.в</v>
      </c>
      <c r="L123" s="43"/>
    </row>
    <row r="124" spans="1:12" ht="15" x14ac:dyDescent="0.25">
      <c r="A124" s="14"/>
      <c r="B124" s="15"/>
      <c r="C124" s="11"/>
      <c r="D124" s="7" t="s">
        <v>22</v>
      </c>
      <c r="E124" s="42" t="str">
        <f>'[8]1'!D7</f>
        <v>Хлеб ржаной</v>
      </c>
      <c r="F124" s="43">
        <f>'[8]1'!E7</f>
        <v>20</v>
      </c>
      <c r="G124" s="52">
        <f>'[8]1'!H7</f>
        <v>0</v>
      </c>
      <c r="H124" s="52">
        <f>'[8]1'!I7</f>
        <v>0</v>
      </c>
      <c r="I124" s="52">
        <f>'[8]1'!J7</f>
        <v>7</v>
      </c>
      <c r="J124" s="52">
        <f>'[8]1'!G7</f>
        <v>29</v>
      </c>
      <c r="K124" s="44" t="str">
        <f>'[8]1'!C7</f>
        <v>П.в</v>
      </c>
      <c r="L124" s="43"/>
    </row>
    <row r="125" spans="1:12" ht="25.5" x14ac:dyDescent="0.25">
      <c r="A125" s="14"/>
      <c r="B125" s="15"/>
      <c r="C125" s="11"/>
      <c r="D125" s="6"/>
      <c r="E125" s="42" t="str">
        <f>'[8]1'!D8</f>
        <v>Бутерброд "Школьный"</v>
      </c>
      <c r="F125" s="43">
        <f>'[8]1'!E8</f>
        <v>45</v>
      </c>
      <c r="G125" s="52">
        <f>'[8]1'!H8</f>
        <v>4</v>
      </c>
      <c r="H125" s="52">
        <f>'[8]1'!I8</f>
        <v>5</v>
      </c>
      <c r="I125" s="52">
        <f>'[8]1'!J8</f>
        <v>13</v>
      </c>
      <c r="J125" s="52">
        <f>'[8]1'!G8</f>
        <v>117</v>
      </c>
      <c r="K125" s="44" t="str">
        <f>'[8]1'!C8</f>
        <v>ТТК№2147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57">SUM(G120:G126)</f>
        <v>17</v>
      </c>
      <c r="H127" s="19">
        <f t="shared" si="57"/>
        <v>19</v>
      </c>
      <c r="I127" s="19">
        <f t="shared" si="57"/>
        <v>79</v>
      </c>
      <c r="J127" s="19">
        <f t="shared" si="57"/>
        <v>557</v>
      </c>
      <c r="K127" s="25"/>
      <c r="L127" s="19">
        <f t="shared" ref="L127" si="58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26</v>
      </c>
      <c r="E129" s="42" t="str">
        <f>'[8]1'!D13</f>
        <v>Суп картофельный с бобовыми</v>
      </c>
      <c r="F129" s="43">
        <f>'[8]1'!E13</f>
        <v>200</v>
      </c>
      <c r="G129" s="52">
        <f>'[8]1'!H13</f>
        <v>4</v>
      </c>
      <c r="H129" s="52">
        <f>'[8]1'!I13</f>
        <v>4</v>
      </c>
      <c r="I129" s="52">
        <f>'[8]1'!J13</f>
        <v>13</v>
      </c>
      <c r="J129" s="52">
        <f>'[8]1'!G13</f>
        <v>108</v>
      </c>
      <c r="K129" s="44" t="str">
        <f>'[8]1'!C13</f>
        <v>М2017№102</v>
      </c>
      <c r="L129" s="43"/>
    </row>
    <row r="130" spans="1:12" ht="25.5" x14ac:dyDescent="0.25">
      <c r="A130" s="14"/>
      <c r="B130" s="15"/>
      <c r="C130" s="11"/>
      <c r="D130" s="7" t="s">
        <v>27</v>
      </c>
      <c r="E130" s="42" t="str">
        <f>'[8]1'!D14</f>
        <v>Котлета "Куриная" П/Ф с соусом "Помидорка"</v>
      </c>
      <c r="F130" s="43" t="str">
        <f>'[8]1'!E14</f>
        <v>1/70/30</v>
      </c>
      <c r="G130" s="52">
        <f>'[8]1'!H14</f>
        <v>13</v>
      </c>
      <c r="H130" s="52">
        <f>'[8]1'!I14</f>
        <v>9</v>
      </c>
      <c r="I130" s="52">
        <f>'[8]1'!J14</f>
        <v>3</v>
      </c>
      <c r="J130" s="52">
        <f>'[8]1'!G14</f>
        <v>144</v>
      </c>
      <c r="K130" s="44" t="str">
        <f>'[8]1'!C14</f>
        <v>ТТК№2313</v>
      </c>
      <c r="L130" s="43"/>
    </row>
    <row r="131" spans="1:12" ht="25.5" x14ac:dyDescent="0.25">
      <c r="A131" s="14"/>
      <c r="B131" s="15"/>
      <c r="C131" s="11"/>
      <c r="D131" s="7" t="s">
        <v>28</v>
      </c>
      <c r="E131" s="42" t="str">
        <f>'[8]1'!D15</f>
        <v>Макаронные изделия отварные</v>
      </c>
      <c r="F131" s="43">
        <f>'[8]1'!E15</f>
        <v>180</v>
      </c>
      <c r="G131" s="52">
        <f>'[8]1'!H15</f>
        <v>7</v>
      </c>
      <c r="H131" s="52">
        <f>'[8]1'!I15</f>
        <v>5</v>
      </c>
      <c r="I131" s="52">
        <f>'[8]1'!J15</f>
        <v>32</v>
      </c>
      <c r="J131" s="52">
        <f>'[8]1'!G15</f>
        <v>202</v>
      </c>
      <c r="K131" s="44" t="str">
        <f>'[8]1'!C15</f>
        <v>М2017№309</v>
      </c>
      <c r="L131" s="43"/>
    </row>
    <row r="132" spans="1:12" ht="25.5" x14ac:dyDescent="0.25">
      <c r="A132" s="14"/>
      <c r="B132" s="15"/>
      <c r="C132" s="11"/>
      <c r="D132" s="7" t="s">
        <v>29</v>
      </c>
      <c r="E132" s="42" t="str">
        <f>'[8]1'!D16</f>
        <v>Компот из компотной смеси</v>
      </c>
      <c r="F132" s="43">
        <f>'[8]1'!E16</f>
        <v>200</v>
      </c>
      <c r="G132" s="52">
        <f>'[8]1'!H16</f>
        <v>1</v>
      </c>
      <c r="H132" s="52">
        <f>'[8]1'!I16</f>
        <v>0</v>
      </c>
      <c r="I132" s="52">
        <f>'[8]1'!J16</f>
        <v>19</v>
      </c>
      <c r="J132" s="52">
        <f>'[8]1'!G16</f>
        <v>83</v>
      </c>
      <c r="K132" s="44" t="str">
        <f>'[8]1'!C16</f>
        <v>ТТК№2140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tr">
        <f>'[8]1'!D17</f>
        <v>Хлеб пшеничный</v>
      </c>
      <c r="F133" s="43">
        <f>'[8]1'!E17</f>
        <v>40</v>
      </c>
      <c r="G133" s="52">
        <f>'[8]1'!H17</f>
        <v>3</v>
      </c>
      <c r="H133" s="52">
        <f>'[8]1'!I17</f>
        <v>0</v>
      </c>
      <c r="I133" s="52">
        <f>'[8]1'!J17</f>
        <v>20</v>
      </c>
      <c r="J133" s="52">
        <f>'[8]1'!G17</f>
        <v>94</v>
      </c>
      <c r="K133" s="44" t="str">
        <f>'[8]1'!C17</f>
        <v>П.в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tr">
        <f>'[8]1'!D18</f>
        <v>Хлеб ржаной</v>
      </c>
      <c r="F134" s="43">
        <f>'[8]1'!E18</f>
        <v>60</v>
      </c>
      <c r="G134" s="52">
        <f>'[8]1'!H18</f>
        <v>0</v>
      </c>
      <c r="H134" s="52">
        <f>'[8]1'!I18</f>
        <v>1</v>
      </c>
      <c r="I134" s="52">
        <f>'[8]1'!J18</f>
        <v>20</v>
      </c>
      <c r="J134" s="52">
        <f>'[8]1'!G18</f>
        <v>88</v>
      </c>
      <c r="K134" s="44" t="str">
        <f>'[8]1'!C18</f>
        <v>П.В</v>
      </c>
      <c r="L134" s="43"/>
    </row>
    <row r="135" spans="1:12" ht="25.5" x14ac:dyDescent="0.25">
      <c r="A135" s="14"/>
      <c r="B135" s="15"/>
      <c r="C135" s="11"/>
      <c r="D135" s="6"/>
      <c r="E135" s="42" t="str">
        <f>'[8]1'!D19</f>
        <v>Гренки из пшеничного хлеба</v>
      </c>
      <c r="F135" s="43">
        <f>'[8]1'!E19</f>
        <v>20</v>
      </c>
      <c r="G135" s="52">
        <f>'[8]1'!H19</f>
        <v>3</v>
      </c>
      <c r="H135" s="52">
        <f>'[8]1'!I19</f>
        <v>0</v>
      </c>
      <c r="I135" s="52">
        <f>'[8]1'!J19</f>
        <v>15</v>
      </c>
      <c r="J135" s="52">
        <f>'[8]1'!G19</f>
        <v>74</v>
      </c>
      <c r="K135" s="44" t="str">
        <f>'[8]1'!C19</f>
        <v>М2016№123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 t="shared" ref="G137:J137" si="59">SUM(G128:G136)</f>
        <v>31</v>
      </c>
      <c r="H137" s="19">
        <f t="shared" si="59"/>
        <v>19</v>
      </c>
      <c r="I137" s="19">
        <f t="shared" si="59"/>
        <v>122</v>
      </c>
      <c r="J137" s="19">
        <f t="shared" si="59"/>
        <v>793</v>
      </c>
      <c r="K137" s="25"/>
      <c r="L137" s="19">
        <f t="shared" ref="L137" si="60">SUM(L128:L136)</f>
        <v>0</v>
      </c>
    </row>
    <row r="138" spans="1:12" ht="15" x14ac:dyDescent="0.2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1200</v>
      </c>
      <c r="G138" s="32">
        <f t="shared" ref="G138" si="61">G127+G137</f>
        <v>48</v>
      </c>
      <c r="H138" s="32">
        <f t="shared" ref="H138" si="62">H127+H137</f>
        <v>38</v>
      </c>
      <c r="I138" s="32">
        <f t="shared" ref="I138" si="63">I127+I137</f>
        <v>201</v>
      </c>
      <c r="J138" s="32">
        <f t="shared" ref="J138:L138" si="64">J127+J137</f>
        <v>1350</v>
      </c>
      <c r="K138" s="32"/>
      <c r="L138" s="32">
        <f t="shared" si="64"/>
        <v>0</v>
      </c>
    </row>
    <row r="139" spans="1:12" ht="25.5" x14ac:dyDescent="0.25">
      <c r="A139" s="20">
        <v>2</v>
      </c>
      <c r="B139" s="21">
        <v>2</v>
      </c>
      <c r="C139" s="22" t="s">
        <v>19</v>
      </c>
      <c r="D139" s="5" t="s">
        <v>20</v>
      </c>
      <c r="E139" s="39" t="str">
        <f>'[9]1'!D4</f>
        <v>Сырник из творога с морковью с соусом "Клубничка"</v>
      </c>
      <c r="F139" s="40" t="str">
        <f>'[9]1'!E4</f>
        <v>1/75/30</v>
      </c>
      <c r="G139" s="51">
        <f>'[9]1'!H4</f>
        <v>13</v>
      </c>
      <c r="H139" s="51">
        <f>'[9]1'!I4</f>
        <v>9</v>
      </c>
      <c r="I139" s="51">
        <f>'[9]1'!J4</f>
        <v>21</v>
      </c>
      <c r="J139" s="40">
        <v>221</v>
      </c>
      <c r="K139" s="41" t="str">
        <f>'[9]1'!$C$4</f>
        <v>ТТК№907/1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 x14ac:dyDescent="0.25">
      <c r="A141" s="23"/>
      <c r="B141" s="15"/>
      <c r="C141" s="11"/>
      <c r="D141" s="7" t="s">
        <v>21</v>
      </c>
      <c r="E141" s="42" t="str">
        <f>'[9]1'!D5</f>
        <v>Чай без сахара</v>
      </c>
      <c r="F141" s="43">
        <f>'[9]1'!E5</f>
        <v>200</v>
      </c>
      <c r="G141" s="52">
        <f>'[9]1'!H5</f>
        <v>0</v>
      </c>
      <c r="H141" s="52">
        <f>'[9]1'!I5</f>
        <v>0</v>
      </c>
      <c r="I141" s="52">
        <f>'[9]1'!J5</f>
        <v>0</v>
      </c>
      <c r="J141" s="43">
        <v>3</v>
      </c>
      <c r="K141" s="44" t="str">
        <f>'[9]1'!C5</f>
        <v>М2004№684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tr">
        <f>'[9]1'!D6</f>
        <v>Бутерброд горячий с сыром</v>
      </c>
      <c r="F142" s="43">
        <f>'[9]1'!E6</f>
        <v>45</v>
      </c>
      <c r="G142" s="52">
        <f>'[9]1'!H6</f>
        <v>5</v>
      </c>
      <c r="H142" s="52">
        <f>'[9]1'!I6</f>
        <v>8</v>
      </c>
      <c r="I142" s="52">
        <f>'[9]1'!J6</f>
        <v>13</v>
      </c>
      <c r="J142" s="43">
        <v>141</v>
      </c>
      <c r="K142" s="44" t="str">
        <f>'[9]1'!C6</f>
        <v>М2017№7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 t="str">
        <f>'[9]1'!D9</f>
        <v>апельсин</v>
      </c>
      <c r="F143" s="43">
        <f>'[9]1'!E9</f>
        <v>200</v>
      </c>
      <c r="G143" s="52">
        <f>'[9]1'!H9</f>
        <v>2</v>
      </c>
      <c r="H143" s="52">
        <f>'[9]1'!I9</f>
        <v>0</v>
      </c>
      <c r="I143" s="52">
        <f>'[9]1'!J9</f>
        <v>18</v>
      </c>
      <c r="J143" s="43">
        <v>83</v>
      </c>
      <c r="K143" s="44" t="str">
        <f>'[9]1'!$C$9</f>
        <v>П.в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445</v>
      </c>
      <c r="G146" s="19">
        <f t="shared" ref="G146:J146" si="65">SUM(G139:G145)</f>
        <v>20</v>
      </c>
      <c r="H146" s="19">
        <f t="shared" si="65"/>
        <v>17</v>
      </c>
      <c r="I146" s="19">
        <f t="shared" si="65"/>
        <v>52</v>
      </c>
      <c r="J146" s="19">
        <f t="shared" si="65"/>
        <v>448</v>
      </c>
      <c r="K146" s="25"/>
      <c r="L146" s="19">
        <f t="shared" ref="L146" si="66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26</v>
      </c>
      <c r="E148" s="42" t="str">
        <f>'[9]1'!D13</f>
        <v>Рассольник "Ленинградский" со сметаной</v>
      </c>
      <c r="F148" s="43" t="str">
        <f>'[9]1'!E13</f>
        <v>1/200/10</v>
      </c>
      <c r="G148" s="52">
        <f>'[9]1'!H13</f>
        <v>2</v>
      </c>
      <c r="H148" s="52">
        <f>'[9]1'!I13</f>
        <v>5</v>
      </c>
      <c r="I148" s="52">
        <f>'[9]1'!J13</f>
        <v>10</v>
      </c>
      <c r="J148" s="52">
        <f>'[9]1'!G13</f>
        <v>93</v>
      </c>
      <c r="K148" s="44" t="str">
        <f>'[9]1'!C13</f>
        <v>М2017№96</v>
      </c>
      <c r="L148" s="43"/>
    </row>
    <row r="149" spans="1:12" ht="25.5" x14ac:dyDescent="0.25">
      <c r="A149" s="23"/>
      <c r="B149" s="15"/>
      <c r="C149" s="11"/>
      <c r="D149" s="7" t="s">
        <v>27</v>
      </c>
      <c r="E149" s="42" t="str">
        <f>'[9]1'!D14</f>
        <v>Биточки "По-хлыновски" п/Ф с соусом "Фирменным"</v>
      </c>
      <c r="F149" s="43" t="str">
        <f>'[9]1'!E14</f>
        <v>1/70/30</v>
      </c>
      <c r="G149" s="52">
        <f>'[9]1'!H14</f>
        <v>12</v>
      </c>
      <c r="H149" s="52">
        <f>'[9]1'!I14</f>
        <v>9</v>
      </c>
      <c r="I149" s="52">
        <f>'[9]1'!J14</f>
        <v>11</v>
      </c>
      <c r="J149" s="52">
        <f>'[9]1'!G14</f>
        <v>176</v>
      </c>
      <c r="K149" s="44" t="str">
        <f>'[9]1'!C14</f>
        <v>М2016№266</v>
      </c>
      <c r="L149" s="43"/>
    </row>
    <row r="150" spans="1:12" ht="25.5" x14ac:dyDescent="0.25">
      <c r="A150" s="23"/>
      <c r="B150" s="15"/>
      <c r="C150" s="11"/>
      <c r="D150" s="7" t="s">
        <v>28</v>
      </c>
      <c r="E150" s="42" t="str">
        <f>'[9]1'!D15</f>
        <v>Рис припущенный</v>
      </c>
      <c r="F150" s="43">
        <f>'[9]1'!E15</f>
        <v>180</v>
      </c>
      <c r="G150" s="52">
        <f>'[9]1'!H15</f>
        <v>4</v>
      </c>
      <c r="H150" s="52">
        <f>'[9]1'!I15</f>
        <v>5</v>
      </c>
      <c r="I150" s="52">
        <f>'[9]1'!J15</f>
        <v>44</v>
      </c>
      <c r="J150" s="52">
        <f>'[9]1'!G15</f>
        <v>240</v>
      </c>
      <c r="K150" s="44" t="str">
        <f>'[9]1'!C15</f>
        <v>М2017№305</v>
      </c>
      <c r="L150" s="43"/>
    </row>
    <row r="151" spans="1:12" ht="25.5" x14ac:dyDescent="0.25">
      <c r="A151" s="23"/>
      <c r="B151" s="15"/>
      <c r="C151" s="11"/>
      <c r="D151" s="7" t="s">
        <v>29</v>
      </c>
      <c r="E151" s="42" t="str">
        <f>'[9]1'!D16</f>
        <v>Напиток из фруктово- плодовой смеси сушеной</v>
      </c>
      <c r="F151" s="43">
        <f>'[9]1'!E16</f>
        <v>200</v>
      </c>
      <c r="G151" s="52">
        <f>'[9]1'!H16</f>
        <v>1</v>
      </c>
      <c r="H151" s="52">
        <f>'[9]1'!I16</f>
        <v>0</v>
      </c>
      <c r="I151" s="52">
        <f>'[9]1'!J16</f>
        <v>19</v>
      </c>
      <c r="J151" s="52">
        <f>'[9]1'!G16</f>
        <v>83</v>
      </c>
      <c r="K151" s="44" t="str">
        <f>'[9]1'!C16</f>
        <v>ТТК№2324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tr">
        <f>'[9]1'!D17</f>
        <v>Хлеб пшеничный</v>
      </c>
      <c r="F152" s="43">
        <f>'[9]1'!E17</f>
        <v>50</v>
      </c>
      <c r="G152" s="52">
        <f>'[9]1'!H17</f>
        <v>4</v>
      </c>
      <c r="H152" s="52">
        <f>'[9]1'!I17</f>
        <v>0</v>
      </c>
      <c r="I152" s="52">
        <f>'[9]1'!J17</f>
        <v>25</v>
      </c>
      <c r="J152" s="52">
        <f>'[9]1'!G17</f>
        <v>117</v>
      </c>
      <c r="K152" s="44" t="str">
        <f>'[9]1'!C17</f>
        <v>П.В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tr">
        <f>'[9]1'!D18</f>
        <v>Хлеб ржаной</v>
      </c>
      <c r="F153" s="43">
        <f>'[9]1'!E18</f>
        <v>30</v>
      </c>
      <c r="G153" s="52">
        <f>'[9]1'!H18</f>
        <v>0</v>
      </c>
      <c r="H153" s="52">
        <f>'[9]1'!I18</f>
        <v>0</v>
      </c>
      <c r="I153" s="52">
        <f>'[9]1'!J18</f>
        <v>10</v>
      </c>
      <c r="J153" s="52">
        <f>'[9]1'!G18</f>
        <v>44</v>
      </c>
      <c r="K153" s="44" t="str">
        <f>'[9]1'!C18</f>
        <v>П.В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460</v>
      </c>
      <c r="G156" s="19">
        <f t="shared" ref="G156:J156" si="67">SUM(G147:G155)</f>
        <v>23</v>
      </c>
      <c r="H156" s="19">
        <f t="shared" si="67"/>
        <v>19</v>
      </c>
      <c r="I156" s="19">
        <f t="shared" si="67"/>
        <v>119</v>
      </c>
      <c r="J156" s="19">
        <f t="shared" si="67"/>
        <v>753</v>
      </c>
      <c r="K156" s="25"/>
      <c r="L156" s="19">
        <f t="shared" ref="L156" si="68">SUM(L147:L155)</f>
        <v>0</v>
      </c>
    </row>
    <row r="157" spans="1:12" ht="15" x14ac:dyDescent="0.2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905</v>
      </c>
      <c r="G157" s="32">
        <f t="shared" ref="G157" si="69">G146+G156</f>
        <v>43</v>
      </c>
      <c r="H157" s="32">
        <f t="shared" ref="H157" si="70">H146+H156</f>
        <v>36</v>
      </c>
      <c r="I157" s="32">
        <f t="shared" ref="I157" si="71">I146+I156</f>
        <v>171</v>
      </c>
      <c r="J157" s="32">
        <f t="shared" ref="J157:L157" si="72">J146+J156</f>
        <v>1201</v>
      </c>
      <c r="K157" s="32"/>
      <c r="L157" s="32">
        <f t="shared" si="72"/>
        <v>0</v>
      </c>
    </row>
    <row r="158" spans="1:12" ht="25.5" x14ac:dyDescent="0.25">
      <c r="A158" s="20">
        <v>2</v>
      </c>
      <c r="B158" s="21">
        <v>3</v>
      </c>
      <c r="C158" s="22" t="s">
        <v>19</v>
      </c>
      <c r="D158" s="5" t="s">
        <v>20</v>
      </c>
      <c r="E158" s="39" t="str">
        <f>'[10]1'!D4</f>
        <v>Каша молочная "Дружба"</v>
      </c>
      <c r="F158" s="40">
        <f>'[10]1'!E4</f>
        <v>200</v>
      </c>
      <c r="G158" s="51">
        <f>'[10]1'!H4</f>
        <v>5</v>
      </c>
      <c r="H158" s="51">
        <f>'[10]1'!I4</f>
        <v>7</v>
      </c>
      <c r="I158" s="51">
        <f>'[10]1'!J4</f>
        <v>24</v>
      </c>
      <c r="J158" s="40">
        <v>178</v>
      </c>
      <c r="K158" s="41" t="str">
        <f>'[10]1'!$C$4</f>
        <v>Н2020№54-16к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 x14ac:dyDescent="0.25">
      <c r="A160" s="23"/>
      <c r="B160" s="15"/>
      <c r="C160" s="11"/>
      <c r="D160" s="7" t="s">
        <v>21</v>
      </c>
      <c r="E160" s="42" t="str">
        <f>'[10]1'!D5</f>
        <v>Чай с молоком и сахаром</v>
      </c>
      <c r="F160" s="43">
        <f>'[10]1'!E5</f>
        <v>200</v>
      </c>
      <c r="G160" s="52">
        <f>'[10]1'!H5</f>
        <v>2</v>
      </c>
      <c r="H160" s="52">
        <f>'[10]1'!I5</f>
        <v>1</v>
      </c>
      <c r="I160" s="52">
        <f>'[10]1'!J5</f>
        <v>9</v>
      </c>
      <c r="J160" s="52">
        <f>'[10]1'!G5</f>
        <v>53</v>
      </c>
      <c r="K160" s="44" t="str">
        <f>'[10]1'!C5</f>
        <v>Н2020№54-6гн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tr">
        <f>'[10]1'!D6</f>
        <v>Хлеб пшеничный</v>
      </c>
      <c r="F161" s="43">
        <f>'[10]1'!E6</f>
        <v>20</v>
      </c>
      <c r="G161" s="52">
        <f>'[10]1'!H6</f>
        <v>2</v>
      </c>
      <c r="H161" s="52">
        <f>'[10]1'!I6</f>
        <v>0</v>
      </c>
      <c r="I161" s="52">
        <f>'[10]1'!J6</f>
        <v>10</v>
      </c>
      <c r="J161" s="52">
        <f>'[10]1'!G6</f>
        <v>47</v>
      </c>
      <c r="K161" s="44" t="str">
        <f>'[10]1'!C6</f>
        <v>П.В.</v>
      </c>
      <c r="L161" s="43"/>
    </row>
    <row r="162" spans="1:12" ht="15" x14ac:dyDescent="0.25">
      <c r="A162" s="23"/>
      <c r="B162" s="15"/>
      <c r="C162" s="11"/>
      <c r="D162" s="7" t="s">
        <v>22</v>
      </c>
      <c r="E162" s="42" t="str">
        <f>'[10]1'!D7</f>
        <v>Хлеб ржаной</v>
      </c>
      <c r="F162" s="43">
        <f>'[10]1'!E7</f>
        <v>30</v>
      </c>
      <c r="G162" s="52">
        <f>'[10]1'!H7</f>
        <v>0</v>
      </c>
      <c r="H162" s="52">
        <f>'[10]1'!I7</f>
        <v>0</v>
      </c>
      <c r="I162" s="52">
        <f>'[10]1'!J7</f>
        <v>10</v>
      </c>
      <c r="J162" s="52">
        <f>'[10]1'!G7</f>
        <v>44</v>
      </c>
      <c r="K162" s="44" t="str">
        <f>'[10]1'!C7</f>
        <v>П.В.</v>
      </c>
      <c r="L162" s="43"/>
    </row>
    <row r="163" spans="1:12" ht="25.5" x14ac:dyDescent="0.25">
      <c r="A163" s="23"/>
      <c r="B163" s="15"/>
      <c r="C163" s="11"/>
      <c r="D163" s="6"/>
      <c r="E163" s="42" t="str">
        <f>'[10]1'!D8</f>
        <v>Яйцо отварное</v>
      </c>
      <c r="F163" s="43">
        <f>'[10]1'!E8</f>
        <v>50</v>
      </c>
      <c r="G163" s="52">
        <f>'[10]1'!H8</f>
        <v>6</v>
      </c>
      <c r="H163" s="52">
        <f>'[10]1'!I8</f>
        <v>6</v>
      </c>
      <c r="I163" s="52">
        <f>'[10]1'!J8</f>
        <v>0</v>
      </c>
      <c r="J163" s="52">
        <f>'[10]1'!G8</f>
        <v>79</v>
      </c>
      <c r="K163" s="44" t="str">
        <f>'[10]1'!C8</f>
        <v>М2017№209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3">SUM(G158:G164)</f>
        <v>15</v>
      </c>
      <c r="H165" s="19">
        <f t="shared" si="73"/>
        <v>14</v>
      </c>
      <c r="I165" s="19">
        <f t="shared" si="73"/>
        <v>53</v>
      </c>
      <c r="J165" s="19">
        <f t="shared" si="73"/>
        <v>401</v>
      </c>
      <c r="K165" s="25"/>
      <c r="L165" s="19">
        <f t="shared" ref="L165" si="74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26</v>
      </c>
      <c r="E167" s="42" t="str">
        <f>'[10]1'!D13</f>
        <v>Борщ с капустой и картофелем на курином бульоне со сметаной</v>
      </c>
      <c r="F167" s="43" t="str">
        <f>'[10]1'!E13</f>
        <v>1/200/10</v>
      </c>
      <c r="G167" s="52">
        <f>'[10]1'!H13</f>
        <v>2</v>
      </c>
      <c r="H167" s="52">
        <f>'[10]1'!I13</f>
        <v>5</v>
      </c>
      <c r="I167" s="52">
        <f>'[10]1'!J13</f>
        <v>9</v>
      </c>
      <c r="J167" s="52">
        <f>'[10]1'!G13</f>
        <v>87</v>
      </c>
      <c r="K167" s="44" t="str">
        <f>'[10]1'!C13</f>
        <v>М2017№82</v>
      </c>
      <c r="L167" s="43"/>
    </row>
    <row r="168" spans="1:12" ht="25.5" x14ac:dyDescent="0.25">
      <c r="A168" s="23"/>
      <c r="B168" s="15"/>
      <c r="C168" s="11"/>
      <c r="D168" s="7" t="s">
        <v>27</v>
      </c>
      <c r="E168" s="42" t="str">
        <f>'[10]1'!D14</f>
        <v>Птица тушеная в соусе</v>
      </c>
      <c r="F168" s="43">
        <f>'[10]1'!E14</f>
        <v>100</v>
      </c>
      <c r="G168" s="52">
        <f>'[10]1'!H14</f>
        <v>12</v>
      </c>
      <c r="H168" s="52">
        <f>'[10]1'!I14</f>
        <v>10</v>
      </c>
      <c r="I168" s="52">
        <f>'[10]1'!J14</f>
        <v>4</v>
      </c>
      <c r="J168" s="52">
        <f>'[10]1'!G14</f>
        <v>153</v>
      </c>
      <c r="K168" s="44" t="str">
        <f>'[10]1'!C14</f>
        <v>М2017№290</v>
      </c>
      <c r="L168" s="43"/>
    </row>
    <row r="169" spans="1:12" ht="25.5" x14ac:dyDescent="0.25">
      <c r="A169" s="23"/>
      <c r="B169" s="15"/>
      <c r="C169" s="11"/>
      <c r="D169" s="7" t="s">
        <v>28</v>
      </c>
      <c r="E169" s="42" t="str">
        <f>'[10]1'!D15</f>
        <v>Картофельное пюре</v>
      </c>
      <c r="F169" s="43">
        <f>'[10]1'!E15</f>
        <v>180</v>
      </c>
      <c r="G169" s="52">
        <f>'[10]1'!H15</f>
        <v>4</v>
      </c>
      <c r="H169" s="52">
        <f>'[10]1'!I15</f>
        <v>11</v>
      </c>
      <c r="I169" s="52">
        <f>'[10]1'!J15</f>
        <v>22</v>
      </c>
      <c r="J169" s="52">
        <f>'[10]1'!G15</f>
        <v>200</v>
      </c>
      <c r="K169" s="44" t="str">
        <f>'[10]1'!C15</f>
        <v>М2017№128</v>
      </c>
      <c r="L169" s="43"/>
    </row>
    <row r="170" spans="1:12" ht="25.5" x14ac:dyDescent="0.25">
      <c r="A170" s="23"/>
      <c r="B170" s="15"/>
      <c r="C170" s="11"/>
      <c r="D170" s="7" t="s">
        <v>29</v>
      </c>
      <c r="E170" s="42" t="str">
        <f>'[10]1'!D16</f>
        <v>Напиток с витаминами и пребиотиками</v>
      </c>
      <c r="F170" s="43">
        <f>'[10]1'!E16</f>
        <v>180</v>
      </c>
      <c r="G170" s="52">
        <f>'[10]1'!H16</f>
        <v>0</v>
      </c>
      <c r="H170" s="52">
        <f>'[10]1'!I16</f>
        <v>0</v>
      </c>
      <c r="I170" s="52">
        <f>'[10]1'!J16</f>
        <v>17</v>
      </c>
      <c r="J170" s="52">
        <f>'[10]1'!G16</f>
        <v>67</v>
      </c>
      <c r="K170" s="44" t="str">
        <f>'[10]1'!C16</f>
        <v>ТТК№2345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tr">
        <f>'[10]1'!D17</f>
        <v>Хлеб пшеничный</v>
      </c>
      <c r="F171" s="43">
        <f>'[10]1'!E17</f>
        <v>40</v>
      </c>
      <c r="G171" s="52">
        <f>'[10]1'!H17</f>
        <v>3</v>
      </c>
      <c r="H171" s="52">
        <f>'[10]1'!I17</f>
        <v>0</v>
      </c>
      <c r="I171" s="52">
        <f>'[10]1'!J17</f>
        <v>20</v>
      </c>
      <c r="J171" s="52">
        <f>'[10]1'!G17</f>
        <v>94</v>
      </c>
      <c r="K171" s="44" t="str">
        <f>'[10]1'!C17</f>
        <v>П.В.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tr">
        <f>'[10]1'!D18</f>
        <v>Хлеб ржаной</v>
      </c>
      <c r="F172" s="43">
        <f>'[10]1'!E18</f>
        <v>30</v>
      </c>
      <c r="G172" s="52">
        <f>'[10]1'!H18</f>
        <v>0</v>
      </c>
      <c r="H172" s="52">
        <f>'[10]1'!I18</f>
        <v>0</v>
      </c>
      <c r="I172" s="52">
        <f>'[10]1'!J18</f>
        <v>10</v>
      </c>
      <c r="J172" s="52">
        <f>'[10]1'!G18</f>
        <v>44</v>
      </c>
      <c r="K172" s="44" t="str">
        <f>'[10]1'!C18</f>
        <v>П.В.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530</v>
      </c>
      <c r="G175" s="19">
        <f t="shared" ref="G175:J175" si="75">SUM(G166:G174)</f>
        <v>21</v>
      </c>
      <c r="H175" s="19">
        <f t="shared" si="75"/>
        <v>26</v>
      </c>
      <c r="I175" s="19">
        <f t="shared" si="75"/>
        <v>82</v>
      </c>
      <c r="J175" s="19">
        <f t="shared" si="75"/>
        <v>645</v>
      </c>
      <c r="K175" s="25"/>
      <c r="L175" s="19">
        <f t="shared" ref="L175" si="76">SUM(L166:L174)</f>
        <v>0</v>
      </c>
    </row>
    <row r="176" spans="1:12" ht="15" x14ac:dyDescent="0.2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1030</v>
      </c>
      <c r="G176" s="32">
        <f t="shared" ref="G176" si="77">G165+G175</f>
        <v>36</v>
      </c>
      <c r="H176" s="32">
        <f t="shared" ref="H176" si="78">H165+H175</f>
        <v>40</v>
      </c>
      <c r="I176" s="32">
        <f t="shared" ref="I176" si="79">I165+I175</f>
        <v>135</v>
      </c>
      <c r="J176" s="32">
        <f t="shared" ref="J176:L176" si="80">J165+J175</f>
        <v>1046</v>
      </c>
      <c r="K176" s="32"/>
      <c r="L176" s="32">
        <f t="shared" si="80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9" t="str">
        <f>'[11]1'!D4</f>
        <v>Котлета "Нежная"</v>
      </c>
      <c r="F177" s="40">
        <f>'[11]1'!E4</f>
        <v>50</v>
      </c>
      <c r="G177" s="51">
        <f>'[11]1'!H4</f>
        <v>6</v>
      </c>
      <c r="H177" s="51">
        <f>'[11]1'!I4</f>
        <v>6</v>
      </c>
      <c r="I177" s="51">
        <f>'[11]1'!J4</f>
        <v>6</v>
      </c>
      <c r="J177" s="40">
        <v>100</v>
      </c>
      <c r="K177" s="41" t="str">
        <f>'[11]1'!$C$4</f>
        <v>ТТК510/1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.5" x14ac:dyDescent="0.25">
      <c r="A179" s="23"/>
      <c r="B179" s="15"/>
      <c r="C179" s="11"/>
      <c r="D179" s="7" t="s">
        <v>21</v>
      </c>
      <c r="E179" s="42" t="str">
        <f>'[11]1'!D5</f>
        <v>Чай с сахаром</v>
      </c>
      <c r="F179" s="43">
        <f>'[11]1'!E5</f>
        <v>200</v>
      </c>
      <c r="G179" s="52">
        <f>'[11]1'!H5</f>
        <v>0</v>
      </c>
      <c r="H179" s="52">
        <f>'[11]1'!I5</f>
        <v>0</v>
      </c>
      <c r="I179" s="52">
        <f>'[11]1'!J5</f>
        <v>6</v>
      </c>
      <c r="J179" s="52">
        <f>'[11]1'!G5</f>
        <v>26</v>
      </c>
      <c r="K179" s="44" t="str">
        <f>'[11]1'!C5</f>
        <v>Н2020№54-2гн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tr">
        <f>'[11]1'!D6</f>
        <v>Булочка "Пикник"</v>
      </c>
      <c r="F180" s="43">
        <f>'[11]1'!E6</f>
        <v>40</v>
      </c>
      <c r="G180" s="52">
        <f>'[11]1'!H6</f>
        <v>2</v>
      </c>
      <c r="H180" s="52">
        <f>'[11]1'!I6</f>
        <v>4</v>
      </c>
      <c r="I180" s="52">
        <f>'[11]1'!J6</f>
        <v>22</v>
      </c>
      <c r="J180" s="52">
        <f>'[11]1'!G6</f>
        <v>131</v>
      </c>
      <c r="K180" s="44" t="str">
        <f>'[11]1'!C6</f>
        <v>П.В.</v>
      </c>
      <c r="L180" s="43"/>
    </row>
    <row r="181" spans="1:12" ht="25.5" x14ac:dyDescent="0.25">
      <c r="A181" s="23"/>
      <c r="B181" s="15"/>
      <c r="C181" s="11"/>
      <c r="D181" s="7"/>
      <c r="E181" s="42" t="str">
        <f>'[11]1'!D7</f>
        <v>Овощи натуральные свежие</v>
      </c>
      <c r="F181" s="43">
        <f>'[11]1'!E7</f>
        <v>60</v>
      </c>
      <c r="G181" s="52">
        <f>'[11]1'!H7</f>
        <v>0</v>
      </c>
      <c r="H181" s="52">
        <f>'[11]1'!I7</f>
        <v>0</v>
      </c>
      <c r="I181" s="52">
        <f>'[11]1'!J7</f>
        <v>1</v>
      </c>
      <c r="J181" s="52">
        <f>'[11]1'!G7</f>
        <v>7</v>
      </c>
      <c r="K181" s="44" t="str">
        <f>'[11]1'!C7</f>
        <v>М2017№71</v>
      </c>
      <c r="L181" s="43"/>
    </row>
    <row r="182" spans="1:12" ht="15" x14ac:dyDescent="0.25">
      <c r="A182" s="23"/>
      <c r="B182" s="15"/>
      <c r="C182" s="11"/>
      <c r="D182" s="53" t="s">
        <v>42</v>
      </c>
      <c r="E182" s="42" t="str">
        <f>'[11]1'!D8</f>
        <v>Фрукт (Апельсин)</v>
      </c>
      <c r="F182" s="43">
        <f>'[11]1'!E8</f>
        <v>200</v>
      </c>
      <c r="G182" s="52">
        <f>'[11]1'!H8</f>
        <v>2</v>
      </c>
      <c r="H182" s="52">
        <f>'[11]1'!I8</f>
        <v>0</v>
      </c>
      <c r="I182" s="52">
        <f>'[11]1'!J8</f>
        <v>18</v>
      </c>
      <c r="J182" s="52">
        <f>'[11]1'!G8</f>
        <v>83</v>
      </c>
      <c r="K182" s="44" t="str">
        <f>'[11]1'!C8</f>
        <v>П.В.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1">SUM(G177:G183)</f>
        <v>10</v>
      </c>
      <c r="H184" s="19">
        <f t="shared" si="81"/>
        <v>10</v>
      </c>
      <c r="I184" s="19">
        <f t="shared" si="81"/>
        <v>53</v>
      </c>
      <c r="J184" s="19">
        <f t="shared" si="81"/>
        <v>347</v>
      </c>
      <c r="K184" s="25"/>
      <c r="L184" s="19">
        <f t="shared" ref="L184" si="82">SUM(L177:L183)</f>
        <v>0</v>
      </c>
    </row>
    <row r="185" spans="1:12" ht="25.5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 t="str">
        <f>'[11]1'!D12</f>
        <v>Салат из белокочанной капусты</v>
      </c>
      <c r="F185" s="43">
        <f>'[11]1'!E12</f>
        <v>60</v>
      </c>
      <c r="G185" s="52">
        <f>'[11]1'!H12</f>
        <v>1</v>
      </c>
      <c r="H185" s="52">
        <f>'[11]1'!I12</f>
        <v>2</v>
      </c>
      <c r="I185" s="52">
        <f>'[11]1'!J12</f>
        <v>4</v>
      </c>
      <c r="J185" s="52">
        <f>'[11]1'!G12</f>
        <v>36</v>
      </c>
      <c r="K185" s="44" t="str">
        <f>'[11]1'!C12</f>
        <v>М2017№45</v>
      </c>
      <c r="L185" s="43"/>
    </row>
    <row r="186" spans="1:12" ht="25.5" x14ac:dyDescent="0.25">
      <c r="A186" s="23"/>
      <c r="B186" s="15"/>
      <c r="C186" s="11"/>
      <c r="D186" s="7" t="s">
        <v>26</v>
      </c>
      <c r="E186" s="42" t="str">
        <f>'[11]1'!D13</f>
        <v>Суп с макаронными изделиями и картофелем</v>
      </c>
      <c r="F186" s="43">
        <f>'[11]1'!E13</f>
        <v>200</v>
      </c>
      <c r="G186" s="52">
        <f>'[11]1'!H13</f>
        <v>2</v>
      </c>
      <c r="H186" s="52">
        <f>'[11]1'!I13</f>
        <v>2</v>
      </c>
      <c r="I186" s="52">
        <f>'[11]1'!J13</f>
        <v>13</v>
      </c>
      <c r="J186" s="52">
        <f>'[11]1'!G13</f>
        <v>78</v>
      </c>
      <c r="K186" s="44" t="str">
        <f>'[11]1'!C13</f>
        <v>М2017№103</v>
      </c>
      <c r="L186" s="43"/>
    </row>
    <row r="187" spans="1:12" ht="25.5" x14ac:dyDescent="0.25">
      <c r="A187" s="23"/>
      <c r="B187" s="15"/>
      <c r="C187" s="11"/>
      <c r="D187" s="7" t="s">
        <v>27</v>
      </c>
      <c r="E187" s="42" t="str">
        <f>'[11]1'!D14</f>
        <v>Рагу из свинины</v>
      </c>
      <c r="F187" s="43">
        <f>'[11]1'!E14</f>
        <v>180</v>
      </c>
      <c r="G187" s="52">
        <f>'[11]1'!H14</f>
        <v>12</v>
      </c>
      <c r="H187" s="52">
        <f>'[11]1'!I14</f>
        <v>31</v>
      </c>
      <c r="I187" s="52">
        <f>'[11]1'!J14</f>
        <v>18</v>
      </c>
      <c r="J187" s="52">
        <f>'[11]1'!G14</f>
        <v>397</v>
      </c>
      <c r="K187" s="44" t="str">
        <f>'[11]1'!C14</f>
        <v>М2017№263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>
        <f>'[11]1'!D15</f>
        <v>0</v>
      </c>
      <c r="F188" s="43">
        <f>'[11]1'!E15</f>
        <v>0</v>
      </c>
      <c r="G188" s="52">
        <f>'[11]1'!H15</f>
        <v>0</v>
      </c>
      <c r="H188" s="52">
        <f>'[11]1'!I15</f>
        <v>0</v>
      </c>
      <c r="I188" s="52">
        <f>'[11]1'!J15</f>
        <v>0</v>
      </c>
      <c r="J188" s="52">
        <f>'[11]1'!G15</f>
        <v>0</v>
      </c>
      <c r="K188" s="44">
        <f>'[11]1'!C15</f>
        <v>0</v>
      </c>
      <c r="L188" s="43"/>
    </row>
    <row r="189" spans="1:12" ht="25.5" x14ac:dyDescent="0.25">
      <c r="A189" s="23"/>
      <c r="B189" s="15"/>
      <c r="C189" s="11"/>
      <c r="D189" s="7" t="s">
        <v>29</v>
      </c>
      <c r="E189" s="42" t="str">
        <f>'[11]1'!D16</f>
        <v>Напиток из свежезамороженной ягоды</v>
      </c>
      <c r="F189" s="43">
        <f>'[11]1'!E16</f>
        <v>200</v>
      </c>
      <c r="G189" s="52">
        <f>'[11]1'!H16</f>
        <v>0</v>
      </c>
      <c r="H189" s="52">
        <f>'[11]1'!I16</f>
        <v>1</v>
      </c>
      <c r="I189" s="52">
        <f>'[11]1'!J16</f>
        <v>23</v>
      </c>
      <c r="J189" s="52">
        <f>'[11]1'!G16</f>
        <v>101</v>
      </c>
      <c r="K189" s="44" t="str">
        <f>'[11]1'!C16</f>
        <v>ТТК№2097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tr">
        <f>'[11]1'!D17</f>
        <v>Хлеб пшеничный</v>
      </c>
      <c r="F190" s="43">
        <f>'[11]1'!E17</f>
        <v>50</v>
      </c>
      <c r="G190" s="52">
        <f>'[11]1'!H17</f>
        <v>4</v>
      </c>
      <c r="H190" s="52">
        <f>'[11]1'!I17</f>
        <v>0</v>
      </c>
      <c r="I190" s="52">
        <f>'[11]1'!J17</f>
        <v>25</v>
      </c>
      <c r="J190" s="52">
        <f>'[11]1'!G17</f>
        <v>117</v>
      </c>
      <c r="K190" s="44" t="str">
        <f>'[11]1'!C17</f>
        <v>П.В.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tr">
        <f>'[11]1'!D18</f>
        <v>Хлеб ржаной</v>
      </c>
      <c r="F191" s="43">
        <f>'[11]1'!E18</f>
        <v>40</v>
      </c>
      <c r="G191" s="52">
        <f>'[11]1'!H18</f>
        <v>0</v>
      </c>
      <c r="H191" s="52">
        <f>'[11]1'!I18</f>
        <v>0</v>
      </c>
      <c r="I191" s="52">
        <f>'[11]1'!J18</f>
        <v>13</v>
      </c>
      <c r="J191" s="52">
        <f>'[11]1'!G18</f>
        <v>59</v>
      </c>
      <c r="K191" s="44" t="str">
        <f>'[11]1'!C18</f>
        <v>П.В.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730</v>
      </c>
      <c r="G194" s="19">
        <f t="shared" ref="G194:J194" si="83">SUM(G185:G193)</f>
        <v>19</v>
      </c>
      <c r="H194" s="19">
        <f t="shared" si="83"/>
        <v>36</v>
      </c>
      <c r="I194" s="19">
        <f t="shared" si="83"/>
        <v>96</v>
      </c>
      <c r="J194" s="19">
        <f t="shared" si="83"/>
        <v>788</v>
      </c>
      <c r="K194" s="25"/>
      <c r="L194" s="19">
        <f t="shared" ref="L194" si="84">SUM(L185:L193)</f>
        <v>0</v>
      </c>
    </row>
    <row r="195" spans="1:12" ht="15.75" thickBot="1" x14ac:dyDescent="0.25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1280</v>
      </c>
      <c r="G195" s="32">
        <f t="shared" ref="G195" si="85">G184+G194</f>
        <v>29</v>
      </c>
      <c r="H195" s="32">
        <f t="shared" ref="H195" si="86">H184+H194</f>
        <v>46</v>
      </c>
      <c r="I195" s="32">
        <f t="shared" ref="I195" si="87">I184+I194</f>
        <v>149</v>
      </c>
      <c r="J195" s="32">
        <f t="shared" ref="J195:L195" si="88">J184+J194</f>
        <v>1135</v>
      </c>
      <c r="K195" s="32"/>
      <c r="L195" s="32">
        <f t="shared" si="88"/>
        <v>0</v>
      </c>
    </row>
    <row r="196" spans="1:12" ht="25.5" x14ac:dyDescent="0.25">
      <c r="A196" s="20">
        <v>2</v>
      </c>
      <c r="B196" s="21">
        <v>5</v>
      </c>
      <c r="C196" s="22" t="s">
        <v>19</v>
      </c>
      <c r="D196" s="5" t="s">
        <v>20</v>
      </c>
      <c r="E196" s="39" t="str">
        <f>'[12]1'!D4</f>
        <v>Каша вязкая молочная рисовая с маслом сливочным</v>
      </c>
      <c r="F196" s="40">
        <f>'[12]1'!E4</f>
        <v>200</v>
      </c>
      <c r="G196" s="51">
        <f>'[12]1'!H4</f>
        <v>6</v>
      </c>
      <c r="H196" s="51">
        <f>'[12]1'!I4</f>
        <v>10</v>
      </c>
      <c r="I196" s="51">
        <f>'[12]1'!J4</f>
        <v>41</v>
      </c>
      <c r="J196" s="40">
        <v>279</v>
      </c>
      <c r="K196" s="41" t="str">
        <f>'[12]1'!$C$4</f>
        <v>М2017№174</v>
      </c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25.5" x14ac:dyDescent="0.25">
      <c r="A198" s="23"/>
      <c r="B198" s="15"/>
      <c r="C198" s="11"/>
      <c r="D198" s="7" t="s">
        <v>21</v>
      </c>
      <c r="E198" s="42" t="str">
        <f>'[12]1'!D5</f>
        <v>Чай с лимоном и сахаром</v>
      </c>
      <c r="F198" s="43">
        <f>'[12]1'!E5</f>
        <v>200</v>
      </c>
      <c r="G198" s="52">
        <f>'[12]1'!H5</f>
        <v>0</v>
      </c>
      <c r="H198" s="52">
        <f>'[12]1'!I5</f>
        <v>0</v>
      </c>
      <c r="I198" s="52">
        <f>'[12]1'!J5</f>
        <v>7</v>
      </c>
      <c r="J198" s="52">
        <f>'[12]1'!G5</f>
        <v>28</v>
      </c>
      <c r="K198" s="44" t="str">
        <f>'[12]1'!C5</f>
        <v>Н2020№54-3гн</v>
      </c>
      <c r="L198" s="43"/>
    </row>
    <row r="199" spans="1:12" ht="15" x14ac:dyDescent="0.25">
      <c r="A199" s="23"/>
      <c r="B199" s="15"/>
      <c r="C199" s="11"/>
      <c r="D199" s="7" t="s">
        <v>22</v>
      </c>
      <c r="E199" s="42" t="str">
        <f>'[12]1'!D6</f>
        <v>Хлеб ржаной</v>
      </c>
      <c r="F199" s="43">
        <f>'[12]1'!E6</f>
        <v>35</v>
      </c>
      <c r="G199" s="52">
        <f>'[12]1'!H6</f>
        <v>0</v>
      </c>
      <c r="H199" s="52">
        <f>'[12]1'!I6</f>
        <v>0</v>
      </c>
      <c r="I199" s="52">
        <f>'[12]1'!J6</f>
        <v>12</v>
      </c>
      <c r="J199" s="52">
        <f>'[12]1'!G6</f>
        <v>51</v>
      </c>
      <c r="K199" s="44" t="str">
        <f>'[12]1'!C6</f>
        <v>П.В</v>
      </c>
      <c r="L199" s="43"/>
    </row>
    <row r="200" spans="1:12" ht="15" x14ac:dyDescent="0.25">
      <c r="A200" s="23"/>
      <c r="B200" s="15"/>
      <c r="C200" s="11"/>
      <c r="D200" s="7"/>
      <c r="E200" s="42" t="str">
        <f>'[12]1'!D7</f>
        <v>Кондитерское изделие (печенье Овсянное)</v>
      </c>
      <c r="F200" s="43">
        <f>'[12]1'!E7</f>
        <v>20</v>
      </c>
      <c r="G200" s="52">
        <f>'[12]1'!H7</f>
        <v>0</v>
      </c>
      <c r="H200" s="52">
        <f>'[12]1'!I7</f>
        <v>3</v>
      </c>
      <c r="I200" s="52">
        <f>'[12]1'!J7</f>
        <v>14</v>
      </c>
      <c r="J200" s="52">
        <f>'[12]1'!G7</f>
        <v>85</v>
      </c>
      <c r="K200" s="44" t="str">
        <f>'[12]1'!C7</f>
        <v>П.В</v>
      </c>
      <c r="L200" s="43"/>
    </row>
    <row r="201" spans="1:12" ht="25.5" x14ac:dyDescent="0.25">
      <c r="A201" s="23"/>
      <c r="B201" s="15"/>
      <c r="C201" s="11"/>
      <c r="D201" s="6"/>
      <c r="E201" s="42" t="str">
        <f>'[12]1'!D8</f>
        <v>Бутерброд "Школьный"</v>
      </c>
      <c r="F201" s="43">
        <f>'[12]1'!E8</f>
        <v>45</v>
      </c>
      <c r="G201" s="52">
        <f>'[12]1'!H8</f>
        <v>4</v>
      </c>
      <c r="H201" s="52">
        <f>'[12]1'!I8</f>
        <v>5</v>
      </c>
      <c r="I201" s="52">
        <f>'[12]1'!J8</f>
        <v>13</v>
      </c>
      <c r="J201" s="52">
        <f>'[12]1'!G8</f>
        <v>117</v>
      </c>
      <c r="K201" s="44" t="str">
        <f>'[12]1'!C8</f>
        <v>ТТК№2147</v>
      </c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9">SUM(G196:G202)</f>
        <v>10</v>
      </c>
      <c r="H203" s="19">
        <f t="shared" si="89"/>
        <v>18</v>
      </c>
      <c r="I203" s="19">
        <f t="shared" si="89"/>
        <v>87</v>
      </c>
      <c r="J203" s="19">
        <f t="shared" si="89"/>
        <v>560</v>
      </c>
      <c r="K203" s="25"/>
      <c r="L203" s="19">
        <f t="shared" ref="L203" si="90">SUM(L196:L202)</f>
        <v>0</v>
      </c>
    </row>
    <row r="204" spans="1:12" ht="25.5" x14ac:dyDescent="0.2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tr">
        <f>'[12]1'!D12</f>
        <v>Салат из свеклы с сыром</v>
      </c>
      <c r="F204" s="43">
        <f>'[12]1'!E12</f>
        <v>60</v>
      </c>
      <c r="G204" s="52">
        <f>'[12]1'!H12</f>
        <v>3</v>
      </c>
      <c r="H204" s="52">
        <f>'[12]1'!I12</f>
        <v>6</v>
      </c>
      <c r="I204" s="52">
        <f>'[12]1'!J12</f>
        <v>4</v>
      </c>
      <c r="J204" s="52">
        <f>'[12]1'!G12</f>
        <v>80</v>
      </c>
      <c r="K204" s="44" t="str">
        <f>'[12]1'!C12</f>
        <v>М2016№32</v>
      </c>
      <c r="L204" s="43"/>
    </row>
    <row r="205" spans="1:12" ht="25.5" x14ac:dyDescent="0.25">
      <c r="A205" s="23"/>
      <c r="B205" s="15"/>
      <c r="C205" s="11"/>
      <c r="D205" s="7" t="s">
        <v>26</v>
      </c>
      <c r="E205" s="42" t="str">
        <f>'[12]1'!D13</f>
        <v>Щи из свежей капусты на курином бульоне со сметаной</v>
      </c>
      <c r="F205" s="43" t="str">
        <f>'[12]1'!E13</f>
        <v>1/200/10</v>
      </c>
      <c r="G205" s="52">
        <f>'[12]1'!H13</f>
        <v>2</v>
      </c>
      <c r="H205" s="52">
        <f>'[12]1'!I13</f>
        <v>5</v>
      </c>
      <c r="I205" s="52">
        <f>'[12]1'!J13</f>
        <v>7</v>
      </c>
      <c r="J205" s="52">
        <f>'[12]1'!G13</f>
        <v>78</v>
      </c>
      <c r="K205" s="44" t="str">
        <f>'[12]1'!C13</f>
        <v>М2017№88</v>
      </c>
      <c r="L205" s="43"/>
    </row>
    <row r="206" spans="1:12" ht="25.5" x14ac:dyDescent="0.25">
      <c r="A206" s="23"/>
      <c r="B206" s="15"/>
      <c r="C206" s="11"/>
      <c r="D206" s="7" t="s">
        <v>27</v>
      </c>
      <c r="E206" s="42" t="str">
        <f>'[12]1'!D14</f>
        <v>Плов из куриной грудки</v>
      </c>
      <c r="F206" s="43">
        <f>'[12]1'!E14</f>
        <v>180</v>
      </c>
      <c r="G206" s="52">
        <f>'[12]1'!H14</f>
        <v>18</v>
      </c>
      <c r="H206" s="52">
        <f>'[12]1'!I14</f>
        <v>8</v>
      </c>
      <c r="I206" s="52">
        <f>'[12]1'!J14</f>
        <v>33</v>
      </c>
      <c r="J206" s="52">
        <f>'[12]1'!G14</f>
        <v>274</v>
      </c>
      <c r="K206" s="44" t="str">
        <f>'[12]1'!C14</f>
        <v>М2017№291</v>
      </c>
      <c r="L206" s="43"/>
    </row>
    <row r="207" spans="1:12" ht="15" x14ac:dyDescent="0.25">
      <c r="A207" s="23"/>
      <c r="B207" s="15"/>
      <c r="C207" s="11"/>
      <c r="D207" s="7" t="s">
        <v>28</v>
      </c>
      <c r="E207" s="42">
        <f>'[12]1'!D15</f>
        <v>0</v>
      </c>
      <c r="F207" s="43">
        <f>'[12]1'!E15</f>
        <v>0</v>
      </c>
      <c r="G207" s="52">
        <f>'[12]1'!H15</f>
        <v>0</v>
      </c>
      <c r="H207" s="52">
        <f>'[12]1'!I15</f>
        <v>0</v>
      </c>
      <c r="I207" s="52">
        <f>'[12]1'!J15</f>
        <v>0</v>
      </c>
      <c r="J207" s="52">
        <f>'[12]1'!G15</f>
        <v>0</v>
      </c>
      <c r="K207" s="44">
        <f>'[12]1'!C15</f>
        <v>0</v>
      </c>
      <c r="L207" s="43"/>
    </row>
    <row r="208" spans="1:12" ht="25.5" x14ac:dyDescent="0.25">
      <c r="A208" s="23"/>
      <c r="B208" s="15"/>
      <c r="C208" s="11"/>
      <c r="D208" s="7" t="s">
        <v>29</v>
      </c>
      <c r="E208" s="42" t="str">
        <f>'[12]1'!D16</f>
        <v>Компот из яблок</v>
      </c>
      <c r="F208" s="43">
        <f>'[12]1'!E16</f>
        <v>200</v>
      </c>
      <c r="G208" s="52">
        <f>'[12]1'!H16</f>
        <v>0</v>
      </c>
      <c r="H208" s="52">
        <f>'[12]1'!I16</f>
        <v>0</v>
      </c>
      <c r="I208" s="52">
        <f>'[12]1'!J16</f>
        <v>28</v>
      </c>
      <c r="J208" s="52">
        <f>'[12]1'!G16</f>
        <v>114</v>
      </c>
      <c r="K208" s="44" t="str">
        <f>'[12]1'!C16</f>
        <v>М2017№342</v>
      </c>
      <c r="L208" s="43"/>
    </row>
    <row r="209" spans="1:12" ht="15" x14ac:dyDescent="0.25">
      <c r="A209" s="23"/>
      <c r="B209" s="15"/>
      <c r="C209" s="11"/>
      <c r="D209" s="7" t="s">
        <v>30</v>
      </c>
      <c r="E209" s="42" t="str">
        <f>'[12]1'!D17</f>
        <v>Хлеб пшеничный</v>
      </c>
      <c r="F209" s="43">
        <f>'[12]1'!E17</f>
        <v>40</v>
      </c>
      <c r="G209" s="52">
        <f>'[12]1'!H17</f>
        <v>3</v>
      </c>
      <c r="H209" s="52">
        <f>'[12]1'!I17</f>
        <v>0</v>
      </c>
      <c r="I209" s="52">
        <f>'[12]1'!J17</f>
        <v>20</v>
      </c>
      <c r="J209" s="52">
        <f>'[12]1'!G17</f>
        <v>94</v>
      </c>
      <c r="K209" s="44" t="str">
        <f>'[12]1'!C17</f>
        <v>П.В.</v>
      </c>
      <c r="L209" s="43"/>
    </row>
    <row r="210" spans="1:12" ht="15" x14ac:dyDescent="0.25">
      <c r="A210" s="23"/>
      <c r="B210" s="15"/>
      <c r="C210" s="11"/>
      <c r="D210" s="7" t="s">
        <v>31</v>
      </c>
      <c r="E210" s="42" t="str">
        <f>'[12]1'!D18</f>
        <v>Хлеб ржаной</v>
      </c>
      <c r="F210" s="43">
        <f>'[12]1'!E18</f>
        <v>20</v>
      </c>
      <c r="G210" s="52">
        <f>'[12]1'!H18</f>
        <v>0</v>
      </c>
      <c r="H210" s="52">
        <f>'[12]1'!I18</f>
        <v>0</v>
      </c>
      <c r="I210" s="52">
        <f>'[12]1'!J18</f>
        <v>7</v>
      </c>
      <c r="J210" s="52">
        <f>'[12]1'!G18</f>
        <v>29</v>
      </c>
      <c r="K210" s="44" t="str">
        <f>'[12]1'!C18</f>
        <v>П.В.</v>
      </c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500</v>
      </c>
      <c r="G213" s="19">
        <f t="shared" ref="G213:J213" si="91">SUM(G204:G212)</f>
        <v>26</v>
      </c>
      <c r="H213" s="19">
        <f t="shared" si="91"/>
        <v>19</v>
      </c>
      <c r="I213" s="19">
        <f t="shared" si="91"/>
        <v>99</v>
      </c>
      <c r="J213" s="19">
        <f t="shared" si="91"/>
        <v>669</v>
      </c>
      <c r="K213" s="25"/>
      <c r="L213" s="19">
        <f t="shared" ref="L213" si="92">SUM(L204:L212)</f>
        <v>0</v>
      </c>
    </row>
    <row r="214" spans="1:12" ht="15.75" thickBot="1" x14ac:dyDescent="0.25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1000</v>
      </c>
      <c r="G214" s="32">
        <f t="shared" ref="G214:J214" si="93">G203+G213</f>
        <v>36</v>
      </c>
      <c r="H214" s="32">
        <f t="shared" si="93"/>
        <v>37</v>
      </c>
      <c r="I214" s="32">
        <f t="shared" si="93"/>
        <v>186</v>
      </c>
      <c r="J214" s="32">
        <f t="shared" si="93"/>
        <v>1229</v>
      </c>
      <c r="K214" s="32"/>
      <c r="L214" s="32">
        <f t="shared" ref="L214" si="94">L203+L213</f>
        <v>0</v>
      </c>
    </row>
    <row r="215" spans="1:12" ht="25.5" x14ac:dyDescent="0.25">
      <c r="A215" s="20">
        <v>2</v>
      </c>
      <c r="B215" s="21">
        <v>6</v>
      </c>
      <c r="C215" s="22" t="s">
        <v>19</v>
      </c>
      <c r="D215" s="5" t="s">
        <v>20</v>
      </c>
      <c r="E215" s="39" t="str">
        <f>'[13]1'!D4</f>
        <v>Вареники с картофелем с маслом сливочным</v>
      </c>
      <c r="F215" s="40">
        <f>'[13]1'!E4</f>
        <v>200</v>
      </c>
      <c r="G215" s="51">
        <f>'[13]1'!H4</f>
        <v>12</v>
      </c>
      <c r="H215" s="51">
        <f>'[13]1'!I4</f>
        <v>9</v>
      </c>
      <c r="I215" s="51">
        <f>'[13]1'!J4</f>
        <v>40</v>
      </c>
      <c r="J215" s="40">
        <v>286</v>
      </c>
      <c r="K215" s="41" t="str">
        <f>'[13]1'!$C$4</f>
        <v>М2017№395</v>
      </c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25.5" x14ac:dyDescent="0.25">
      <c r="A217" s="23"/>
      <c r="B217" s="15"/>
      <c r="C217" s="11"/>
      <c r="D217" s="7" t="s">
        <v>21</v>
      </c>
      <c r="E217" s="42" t="str">
        <f>'[13]1'!D5</f>
        <v>Чай с молоком и сахаром</v>
      </c>
      <c r="F217" s="43">
        <f>'[13]1'!E5</f>
        <v>200</v>
      </c>
      <c r="G217" s="52">
        <f>'[13]1'!H5</f>
        <v>2</v>
      </c>
      <c r="H217" s="52">
        <f>'[13]1'!I5</f>
        <v>1</v>
      </c>
      <c r="I217" s="52">
        <f>'[13]1'!J5</f>
        <v>9</v>
      </c>
      <c r="J217" s="52">
        <f>'[13]1'!G5</f>
        <v>53</v>
      </c>
      <c r="K217" s="44" t="str">
        <f>'[13]1'!C5</f>
        <v>Н2020№54-6гн</v>
      </c>
      <c r="L217" s="43"/>
    </row>
    <row r="218" spans="1:12" ht="15" x14ac:dyDescent="0.25">
      <c r="A218" s="23"/>
      <c r="B218" s="15"/>
      <c r="C218" s="11"/>
      <c r="D218" s="7" t="s">
        <v>22</v>
      </c>
      <c r="E218" s="42" t="str">
        <f>'[13]1'!D6</f>
        <v>Хлеб пшеничный</v>
      </c>
      <c r="F218" s="43">
        <f>'[13]1'!E6</f>
        <v>25</v>
      </c>
      <c r="G218" s="52">
        <f>'[13]1'!H6</f>
        <v>2</v>
      </c>
      <c r="H218" s="52">
        <f>'[13]1'!I6</f>
        <v>0</v>
      </c>
      <c r="I218" s="52">
        <f>'[13]1'!J6</f>
        <v>12</v>
      </c>
      <c r="J218" s="52">
        <f>'[13]1'!G6</f>
        <v>59</v>
      </c>
      <c r="K218" s="44" t="str">
        <f>'[13]1'!C6</f>
        <v>П.В.</v>
      </c>
      <c r="L218" s="43"/>
    </row>
    <row r="219" spans="1:12" ht="15" x14ac:dyDescent="0.25">
      <c r="A219" s="23"/>
      <c r="B219" s="15"/>
      <c r="C219" s="11"/>
      <c r="D219" s="7" t="s">
        <v>22</v>
      </c>
      <c r="E219" s="42" t="str">
        <f>'[13]1'!D7</f>
        <v>Хлеб ржаной</v>
      </c>
      <c r="F219" s="43">
        <f>'[13]1'!E7</f>
        <v>25</v>
      </c>
      <c r="G219" s="52">
        <f>'[13]1'!H7</f>
        <v>0</v>
      </c>
      <c r="H219" s="52">
        <f>'[13]1'!I7</f>
        <v>0</v>
      </c>
      <c r="I219" s="52">
        <f>'[13]1'!J7</f>
        <v>8</v>
      </c>
      <c r="J219" s="52">
        <f>'[13]1'!G7</f>
        <v>37</v>
      </c>
      <c r="K219" s="44" t="str">
        <f>'[13]1'!C7</f>
        <v>П.В.</v>
      </c>
      <c r="L219" s="43"/>
    </row>
    <row r="220" spans="1:12" ht="25.5" x14ac:dyDescent="0.25">
      <c r="A220" s="23"/>
      <c r="B220" s="15"/>
      <c r="C220" s="11"/>
      <c r="D220" s="53"/>
      <c r="E220" s="42" t="str">
        <f>'[13]1'!D8</f>
        <v>Икра кабачковая</v>
      </c>
      <c r="F220" s="43">
        <f>'[13]1'!E8</f>
        <v>50</v>
      </c>
      <c r="G220" s="52">
        <f>'[13]1'!H8</f>
        <v>1</v>
      </c>
      <c r="H220" s="52">
        <f>'[13]1'!I8</f>
        <v>2</v>
      </c>
      <c r="I220" s="52">
        <f>'[13]1'!J8</f>
        <v>4</v>
      </c>
      <c r="J220" s="52">
        <f>'[13]1'!G8</f>
        <v>39</v>
      </c>
      <c r="K220" s="44" t="str">
        <f>'[13]1'!C8</f>
        <v>М2016№57</v>
      </c>
      <c r="L220" s="43"/>
    </row>
    <row r="221" spans="1:12" ht="15" x14ac:dyDescent="0.25">
      <c r="A221" s="23"/>
      <c r="B221" s="15"/>
      <c r="C221" s="11"/>
      <c r="D221" s="53"/>
      <c r="E221" s="42" t="str">
        <f>'[13]1'!D9</f>
        <v>Кондитерское изделие (мармелад)</v>
      </c>
      <c r="F221" s="43">
        <f>'[13]1'!E9</f>
        <v>12</v>
      </c>
      <c r="G221" s="52">
        <f>'[13]1'!H9</f>
        <v>0</v>
      </c>
      <c r="H221" s="52">
        <f>'[13]1'!I9</f>
        <v>1</v>
      </c>
      <c r="I221" s="52">
        <f>'[13]1'!J9</f>
        <v>9</v>
      </c>
      <c r="J221" s="52">
        <f>'[13]1'!G9</f>
        <v>51</v>
      </c>
      <c r="K221" s="44" t="str">
        <f>'[13]1'!C9</f>
        <v>П.В.</v>
      </c>
      <c r="L221" s="43"/>
    </row>
    <row r="222" spans="1:12" ht="15.75" customHeight="1" x14ac:dyDescent="0.25">
      <c r="A222" s="24"/>
      <c r="B222" s="17"/>
      <c r="C222" s="8"/>
      <c r="D222" s="18" t="s">
        <v>32</v>
      </c>
      <c r="E222" s="9"/>
      <c r="F222" s="19">
        <f>SUM(F215:F221)</f>
        <v>512</v>
      </c>
      <c r="G222" s="19">
        <f t="shared" ref="G222:J222" si="95">SUM(G215:G221)</f>
        <v>17</v>
      </c>
      <c r="H222" s="19">
        <f t="shared" si="95"/>
        <v>13</v>
      </c>
      <c r="I222" s="19">
        <f t="shared" si="95"/>
        <v>82</v>
      </c>
      <c r="J222" s="19">
        <f t="shared" si="95"/>
        <v>525</v>
      </c>
      <c r="K222" s="25"/>
      <c r="L222" s="19">
        <f t="shared" ref="L222" si="96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26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27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29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30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97">SUM(G223:G231)</f>
        <v>0</v>
      </c>
      <c r="H232" s="19">
        <f t="shared" si="97"/>
        <v>0</v>
      </c>
      <c r="I232" s="19">
        <f t="shared" si="97"/>
        <v>0</v>
      </c>
      <c r="J232" s="19">
        <f t="shared" si="97"/>
        <v>0</v>
      </c>
      <c r="K232" s="25"/>
      <c r="L232" s="19">
        <f t="shared" ref="L232" si="98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512</v>
      </c>
      <c r="G233" s="32">
        <f t="shared" ref="G233:J233" si="99">G222+G232</f>
        <v>17</v>
      </c>
      <c r="H233" s="32">
        <f t="shared" si="99"/>
        <v>13</v>
      </c>
      <c r="I233" s="32">
        <f t="shared" si="99"/>
        <v>82</v>
      </c>
      <c r="J233" s="32">
        <f t="shared" si="99"/>
        <v>525</v>
      </c>
      <c r="K233" s="32"/>
      <c r="L233" s="32">
        <f t="shared" ref="L233" si="100">L222+L232</f>
        <v>0</v>
      </c>
    </row>
    <row r="234" spans="1:12" ht="13.9" customHeight="1" thickBot="1" x14ac:dyDescent="0.25">
      <c r="A234" s="27"/>
      <c r="B234" s="28"/>
      <c r="C234" s="59" t="s">
        <v>5</v>
      </c>
      <c r="D234" s="60"/>
      <c r="E234" s="61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986</v>
      </c>
      <c r="G234" s="34">
        <f>(G24+G43+G62+G81+G100+G119+G138+G157+G176+G195+G214+G233)/(IF(G24=0,0,1)+IF(G43=0,0,1)+IF(G62=0,0,1)+IF(G81=0,0,1)+IF(G100=0,0,1)+IF(G119=0,0,1)+IF(G138=0,0,1)+IF(G157=0,0,1)+IF(G176=0,0,1)+IF(G195=0,0,1)+IF(G214=0,0,1)+IF(G233=0,0,1))</f>
        <v>61.1</v>
      </c>
      <c r="H234" s="34">
        <f>(H24+H43+H62+H81+H100+H119+H138+H157+H176+H195+H214+H233)/(IF(H24=0,0,1)+IF(H43=0,0,1)+IF(H62=0,0,1)+IF(H81=0,0,1)+IF(H100=0,0,1)+IF(H119=0,0,1)+IF(H138=0,0,1)+IF(H157=0,0,1)+IF(H176=0,0,1)+IF(H195=0,0,1)+IF(H214=0,0,1)+IF(H233=0,0,1))</f>
        <v>60.981666666666662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182.51666666666665</v>
      </c>
      <c r="J234" s="34">
        <f>(J24+J43+J62+J81+J100+J119+J138+J157+J176+J195+J214+J233)/(IF(J24=0,0,1)+IF(J43=0,0,1)+IF(J62=0,0,1)+IF(J81=0,0,1)+IF(J100=0,0,1)+IF(J119=0,0,1)+IF(J138=0,0,1)+IF(J157=0,0,1)+IF(J176=0,0,1)+IF(J195=0,0,1)+IF(J214=0,0,1)+IF(J233=0,0,1))</f>
        <v>1134.0916666666667</v>
      </c>
      <c r="K234" s="34"/>
      <c r="L234" s="34" t="e">
        <f>(L24+L43+L62+L81+L100+L119+L138+L157+L176+L195+L214+L233)/(IF(L24=0,0,1)+IF(L43=0,0,1)+IF(L62=0,0,1)+IF(L81=0,0,1)+IF(L100=0,0,1)+IF(L119=0,0,1)+IF(L138=0,0,1)+IF(L157=0,0,1)+IF(L176=0,0,1)+IF(L195=0,0,1)+IF(L214=0,0,1)+IF(L233=0,0,1))</f>
        <v>#DIV/0!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2025-02-28T04:38:09Z</dcterms:modified>
</cp:coreProperties>
</file>